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</sheets>
  <definedNames>
    <definedName name="_xlnm.Print_Area" localSheetId="17">Sheet18!$B$3:$D$39</definedName>
  </definedNames>
  <calcPr calcId="144525"/>
</workbook>
</file>

<file path=xl/calcChain.xml><?xml version="1.0" encoding="utf-8"?>
<calcChain xmlns="http://schemas.openxmlformats.org/spreadsheetml/2006/main">
  <c r="B20" i="18" l="1"/>
  <c r="B19" i="18"/>
  <c r="B18" i="18"/>
  <c r="B17" i="18"/>
  <c r="B16" i="18"/>
  <c r="C15" i="18"/>
  <c r="B15" i="18"/>
  <c r="B14" i="18"/>
  <c r="B13" i="18"/>
  <c r="B12" i="18"/>
  <c r="B11" i="18"/>
  <c r="B10" i="18"/>
  <c r="B9" i="18"/>
  <c r="B8" i="18"/>
  <c r="B7" i="18"/>
  <c r="B6" i="18"/>
  <c r="N60" i="17"/>
  <c r="I60" i="17"/>
  <c r="D60" i="17"/>
  <c r="N60" i="16"/>
  <c r="I60" i="16"/>
  <c r="D60" i="16"/>
  <c r="B63" i="16" s="1"/>
  <c r="N60" i="15"/>
  <c r="I60" i="15"/>
  <c r="B63" i="15" s="1"/>
  <c r="C20" i="18" s="1"/>
  <c r="D60" i="15"/>
  <c r="N60" i="14"/>
  <c r="I60" i="14"/>
  <c r="D60" i="14"/>
  <c r="B63" i="14" s="1"/>
  <c r="C19" i="18" s="1"/>
  <c r="N60" i="13"/>
  <c r="I60" i="13"/>
  <c r="D60" i="13"/>
  <c r="N60" i="12"/>
  <c r="I60" i="12"/>
  <c r="D60" i="12"/>
  <c r="N60" i="11"/>
  <c r="I60" i="11"/>
  <c r="D60" i="11"/>
  <c r="N60" i="10"/>
  <c r="I60" i="10"/>
  <c r="D60" i="10"/>
  <c r="B63" i="10" s="1"/>
  <c r="N60" i="9"/>
  <c r="I60" i="9"/>
  <c r="D60" i="9"/>
  <c r="N60" i="8"/>
  <c r="I60" i="8"/>
  <c r="D60" i="8"/>
  <c r="N60" i="7"/>
  <c r="I60" i="7"/>
  <c r="D60" i="7"/>
  <c r="N60" i="6"/>
  <c r="I60" i="6"/>
  <c r="D60" i="6"/>
  <c r="N60" i="5"/>
  <c r="I60" i="5"/>
  <c r="D60" i="5"/>
  <c r="N60" i="4"/>
  <c r="I60" i="4"/>
  <c r="B63" i="4" s="1"/>
  <c r="C9" i="18" s="1"/>
  <c r="D60" i="4"/>
  <c r="N60" i="3"/>
  <c r="I60" i="3"/>
  <c r="D60" i="3"/>
  <c r="N60" i="2"/>
  <c r="I60" i="2"/>
  <c r="D60" i="2"/>
  <c r="N60" i="1"/>
  <c r="I60" i="1"/>
  <c r="D60" i="1"/>
  <c r="B63" i="1" s="1"/>
  <c r="C6" i="18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C63" i="16" s="1"/>
  <c r="E28" i="16"/>
  <c r="E60" i="16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C63" i="15" s="1"/>
  <c r="E28" i="15"/>
  <c r="E60" i="15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C63" i="14" s="1"/>
  <c r="E28" i="14"/>
  <c r="E60" i="14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C63" i="13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C63" i="12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C63" i="11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3" i="10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C63" i="9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C63" i="8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C63" i="7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3" i="6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C63" i="5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C63" i="4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C63" i="3" s="1"/>
  <c r="E28" i="3"/>
  <c r="E60" i="3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3" i="2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3" i="1" s="1"/>
  <c r="C63" i="17" l="1"/>
  <c r="B63" i="11"/>
  <c r="C16" i="18" s="1"/>
  <c r="B63" i="2"/>
  <c r="C7" i="18" s="1"/>
  <c r="B63" i="6"/>
  <c r="C11" i="18" s="1"/>
  <c r="B63" i="8"/>
  <c r="C13" i="18" s="1"/>
  <c r="B63" i="13"/>
  <c r="C18" i="18" s="1"/>
  <c r="B63" i="17"/>
  <c r="B63" i="3"/>
  <c r="C8" i="18" s="1"/>
  <c r="B63" i="5"/>
  <c r="C10" i="18" s="1"/>
  <c r="B63" i="7"/>
  <c r="C12" i="18" s="1"/>
  <c r="B63" i="9"/>
  <c r="C14" i="18" s="1"/>
  <c r="B63" i="12"/>
  <c r="C17" i="18" s="1"/>
</calcChain>
</file>

<file path=xl/sharedStrings.xml><?xml version="1.0" encoding="utf-8"?>
<sst xmlns="http://schemas.openxmlformats.org/spreadsheetml/2006/main" count="838" uniqueCount="118">
  <si>
    <t>APPENDIX - 1 (a)</t>
  </si>
  <si>
    <t>Format for the  Day-ahead Wheeling Schedule for each 15-minute time block of the day : 21-03-2020</t>
  </si>
  <si>
    <t>To</t>
  </si>
  <si>
    <t>TSTRANSCO State Load Dispatch Centre</t>
  </si>
  <si>
    <t>VIDYUT SOUDHA</t>
  </si>
  <si>
    <t>HYDERABAD - 500 082</t>
  </si>
  <si>
    <t>Fax No:040-23393616 / 66665136</t>
  </si>
  <si>
    <t>Date: 20-03-2020</t>
  </si>
  <si>
    <t xml:space="preserve"> </t>
  </si>
  <si>
    <t>Declared capacity for the day 21.03.2020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</si>
  <si>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</si>
  <si>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</si>
  <si>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</si>
  <si>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</si>
  <si>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</si>
  <si>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</si>
  <si>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</si>
  <si>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</si>
  <si>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</si>
  <si>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</si>
  <si>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</si>
  <si>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</si>
  <si>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</si>
  <si>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</si>
  <si>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</si>
  <si>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</si>
  <si>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</si>
  <si>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</si>
  <si>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March 2020, Approval No.TSSLDC/15/TPOA/2019-20 Dated 27.02.2020.</t>
  </si>
  <si>
    <t>Signature of the OA Generator</t>
  </si>
  <si>
    <t xml:space="preserve"> / Scheduled Consumer/ OA Consumer</t>
  </si>
  <si>
    <t>Format for the  Day-ahead Wheeling Schedule for each 15-minute time block of the day : 22-03-2020</t>
  </si>
  <si>
    <t>Date: 21-03-2020</t>
  </si>
  <si>
    <t>Declared capacity for the day 22.03.2020</t>
  </si>
  <si>
    <t>Format for the  Day-ahead Wheeling Schedule for each 15-minute time block of the day : 23-03-2020</t>
  </si>
  <si>
    <t>Date: 22-03-2020</t>
  </si>
  <si>
    <t>Declared capacity for the day 23.03.2020</t>
  </si>
  <si>
    <t>Format for the  Day-ahead Wheeling Schedule for each 15-minute time block of the day : 24-03-2020</t>
  </si>
  <si>
    <t>Date: 23-03-2020</t>
  </si>
  <si>
    <t>Declared capacity for the day 24.03.2020</t>
  </si>
  <si>
    <t>25000 KW</t>
  </si>
  <si>
    <t>Format for the  Day-ahead Wheeling Schedule for each 15-minute time block of the day : 25-03-2020</t>
  </si>
  <si>
    <t>Date: 24-03-2020</t>
  </si>
  <si>
    <t>Declared capacity for the day 25.03.2020</t>
  </si>
  <si>
    <t>Format for the  Day-ahead Wheeling Schedule for each 15-minute time block of the day : 26-03-2020</t>
  </si>
  <si>
    <t>Date: 25-03-2020</t>
  </si>
  <si>
    <t>Declared capacity for the day 26.03.2020</t>
  </si>
  <si>
    <t>Format for the  Day-ahead Wheeling Schedule for each 15-minute time block of the day : 27-03-2020</t>
  </si>
  <si>
    <t>Date: 26-03-2020</t>
  </si>
  <si>
    <t>Declared capacity for the day 27.03.2020</t>
  </si>
  <si>
    <t>Revised Format for the  Day-ahead Wheeling Schedule for each 15-minute time block of the day : 28-03-2020</t>
  </si>
  <si>
    <t>Date: 27-03-2020</t>
  </si>
  <si>
    <t>Declared capacity for the day 28.03.2020</t>
  </si>
  <si>
    <t>Format for the  Day-ahead Wheeling Schedule for each 15-minute time block of the day : 29-03-2020</t>
  </si>
  <si>
    <t>Date: 28-03-2020</t>
  </si>
  <si>
    <t>Declared capacity for the day 29.03.2020</t>
  </si>
  <si>
    <t>Format for the  Day-ahead Wheeling Schedule for each 15-minute time block of the day : 30-03-2020</t>
  </si>
  <si>
    <t>Date: 29-03-2020</t>
  </si>
  <si>
    <t>Declared capacity for the day 30.03.2020</t>
  </si>
  <si>
    <t>Format for the  Day-ahead Wheeling Schedule for each 15-minute time block of the day : 31-03-2020</t>
  </si>
  <si>
    <t>Date: 30-03-2020</t>
  </si>
  <si>
    <t>Declared capacity for the day 31.03.2020</t>
  </si>
  <si>
    <t>Format for the  Day-ahead Wheeling Schedule for each 15-minute time block of the day : 01-04-2020</t>
  </si>
  <si>
    <t>Date: 31-03-2020</t>
  </si>
  <si>
    <t>Declared capacity for the day 01.04.2020</t>
  </si>
  <si>
    <t>The Above Schedule provided with the approval of SLDC and Short term Open access agreement for STOA-Intrastate for the month of APRIL 2020, Approval No.TSSLDC/16/TPOA/2019-20 Dated 28.03.2020.</t>
  </si>
  <si>
    <t>Format for the  Day-ahead Wheeling Schedule for each 15-minute time block of the day : 02-04-2020</t>
  </si>
  <si>
    <t>Date: 01-04-2020</t>
  </si>
  <si>
    <t>Declared capacity for the day 02.04.2020</t>
  </si>
  <si>
    <t>Format for the  Day-ahead Wheeling Schedule for each 15-minute time block of the day : 03-04-2020</t>
  </si>
  <si>
    <t>Date: 02-04-2020</t>
  </si>
  <si>
    <t>Declared capacity for the day 03.04.2020</t>
  </si>
  <si>
    <t>Format for the  Day-ahead Wheeling Schedule for each 15-minute time block of the day : 04-04-2020</t>
  </si>
  <si>
    <t>Date: 03-04-2020</t>
  </si>
  <si>
    <t>Declared capacity for the day 04.04.2020</t>
  </si>
  <si>
    <t>Format for the  Day-ahead Wheeling Schedule for each 15-minute time block of the day : 05-04-2020</t>
  </si>
  <si>
    <t>Date: 04-04-2020</t>
  </si>
  <si>
    <t>Declared capacity for the day 05.04.2020</t>
  </si>
  <si>
    <t>Format for the  Day-ahead Wheeling Schedule for each 15-minute time block of the day : 06-04-2020</t>
  </si>
  <si>
    <t>Date: 05-04-2020</t>
  </si>
  <si>
    <t>Declared capacity for the day 06.04.2020</t>
  </si>
  <si>
    <t>21.03.2020</t>
  </si>
  <si>
    <t>22.03.2020</t>
  </si>
  <si>
    <t>23.03.2020</t>
  </si>
  <si>
    <t>24.03.2020</t>
  </si>
  <si>
    <t>25.03.2020</t>
  </si>
  <si>
    <t>26.03.2020</t>
  </si>
  <si>
    <t>27.03.2020</t>
  </si>
  <si>
    <t>28.03.2020</t>
  </si>
  <si>
    <t>29.03.2020</t>
  </si>
  <si>
    <t>30.03.2020</t>
  </si>
  <si>
    <t>31.03.2020</t>
  </si>
  <si>
    <t>01.04.2020</t>
  </si>
  <si>
    <t>02.04.2020</t>
  </si>
  <si>
    <t>03.04.2020</t>
  </si>
  <si>
    <t>04.04.2020</t>
  </si>
  <si>
    <t>05.04.2020</t>
  </si>
  <si>
    <t>06.04.2020</t>
  </si>
  <si>
    <t>Annexure</t>
  </si>
  <si>
    <t>Schedules of M/s. The India Cements Ltd for the period from 21.03.2020 to 20.04.2020</t>
  </si>
  <si>
    <t>Date</t>
  </si>
  <si>
    <t>Energy at Entry point</t>
  </si>
  <si>
    <t>07.04.2020</t>
  </si>
  <si>
    <t>08.04.2020</t>
  </si>
  <si>
    <t>09.04.2020</t>
  </si>
  <si>
    <t>10.04.2020</t>
  </si>
  <si>
    <t>11.04.2020</t>
  </si>
  <si>
    <t>12.04.2020</t>
  </si>
  <si>
    <t>13.04.2020</t>
  </si>
  <si>
    <t>14.04.2020</t>
  </si>
  <si>
    <t>15.04.2020</t>
  </si>
  <si>
    <t>16.04.2020</t>
  </si>
  <si>
    <t>17.04.2020</t>
  </si>
  <si>
    <t>18.04.2020</t>
  </si>
  <si>
    <t>19.04.2020</t>
  </si>
  <si>
    <t>20.04.2020</t>
  </si>
  <si>
    <t xml:space="preserve">   As per regulation 2 of 2006  clause 4.3  the latest wheeling schedule available with the SLDC shall be treated as the effective wheeling schedule . In this regard the schedules from 07.04.2020 considered as latest day head schedules up to 20.04.2020 .</t>
  </si>
  <si>
    <t xml:space="preserve">Note:  M/s. The India Cements Ltd has communicated the day head schedules up to 06.04.2020 and from 07.04.2020 schedules were not communicated to SLDC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</si>
</sst>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 Greek"/>
      <family val="1"/>
      <charset val="161"/>
    </font>
    <font>
      <u/>
      <sz val="10"/>
      <name val="Arial"/>
      <family val="2"/>
    </font>
    <font>
      <sz val="10"/>
      <name val="Arial"/>
      <family val="2"/>
    </font>
    <font>
      <b/>
      <sz val="10"/>
      <name val="Times New Roman Greek"/>
      <family val="1"/>
      <charset val="16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2" fillId="0" borderId="0" xfId="0" applyFont="1"/>
    <xf numFmtId="0" fontId="1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3" fillId="0" borderId="4" xfId="0" applyFont="1" applyBorder="1"/>
    <xf numFmtId="0" fontId="1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/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1" fillId="0" borderId="7" xfId="0" applyFont="1" applyBorder="1"/>
    <xf numFmtId="1" fontId="6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1" fontId="1" fillId="0" borderId="0" xfId="0" applyNumberFormat="1" applyFont="1" applyBorder="1"/>
    <xf numFmtId="1" fontId="4" fillId="2" borderId="0" xfId="0" applyNumberFormat="1" applyFont="1" applyFill="1" applyBorder="1" applyAlignment="1">
      <alignment horizontal="center"/>
    </xf>
    <xf numFmtId="0" fontId="6" fillId="0" borderId="4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/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4" fillId="2" borderId="4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4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9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81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13" t="s">
        <v>27</v>
      </c>
      <c r="B65" s="12"/>
      <c r="C65" s="12"/>
      <c r="D65" s="14"/>
      <c r="E65" s="45"/>
      <c r="F65" s="12"/>
      <c r="G65" s="12"/>
      <c r="H65" s="12"/>
      <c r="I65" s="14"/>
      <c r="J65" s="45"/>
      <c r="K65" s="12"/>
      <c r="L65" s="12"/>
      <c r="M65" s="12"/>
      <c r="N65" s="12"/>
      <c r="O65" s="45"/>
      <c r="P65" s="6"/>
    </row>
    <row r="66" spans="1:16" x14ac:dyDescent="0.25">
      <c r="A66" s="19"/>
      <c r="B66" s="12"/>
      <c r="C66" s="12"/>
      <c r="D66" s="14"/>
      <c r="E66" s="12"/>
      <c r="F66" s="12"/>
      <c r="G66" s="12"/>
      <c r="H66" s="12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47" t="s">
        <v>28</v>
      </c>
      <c r="B67" s="12"/>
      <c r="C67" s="12"/>
      <c r="D67" s="14"/>
      <c r="E67" s="45"/>
      <c r="F67" s="12"/>
      <c r="G67" s="12"/>
      <c r="H67" s="45"/>
      <c r="I67" s="14"/>
      <c r="J67" s="46"/>
      <c r="K67" s="12"/>
      <c r="L67" s="12"/>
      <c r="M67" s="12"/>
      <c r="N67" s="12"/>
      <c r="O67" s="12"/>
      <c r="P67" s="6"/>
    </row>
    <row r="68" spans="1:16" x14ac:dyDescent="0.25">
      <c r="A68" s="60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12"/>
      <c r="M68" s="12"/>
      <c r="N68" s="12"/>
      <c r="O68" s="12"/>
      <c r="P68" s="6"/>
    </row>
    <row r="69" spans="1:16" x14ac:dyDescent="0.25">
      <c r="A69" s="47"/>
      <c r="B69" s="12"/>
      <c r="C69" s="12"/>
      <c r="D69" s="14"/>
      <c r="E69" s="45"/>
      <c r="F69" s="12"/>
      <c r="G69" s="12"/>
      <c r="H69" s="45"/>
      <c r="I69" s="14"/>
      <c r="J69" s="46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/>
      <c r="N71" s="12"/>
      <c r="O71" s="12"/>
      <c r="P71" s="6"/>
    </row>
    <row r="72" spans="1:16" x14ac:dyDescent="0.25">
      <c r="A72" s="19"/>
      <c r="B72" s="12"/>
      <c r="C72" s="12"/>
      <c r="D72" s="14"/>
      <c r="E72" s="45"/>
      <c r="F72" s="12"/>
      <c r="G72" s="12"/>
      <c r="H72" s="45"/>
      <c r="I72" s="14"/>
      <c r="J72" s="12"/>
      <c r="K72" s="12"/>
      <c r="L72" s="12"/>
      <c r="M72" s="12" t="s">
        <v>29</v>
      </c>
      <c r="N72" s="12"/>
      <c r="O72" s="12"/>
      <c r="P72" s="6"/>
    </row>
    <row r="73" spans="1:16" x14ac:dyDescent="0.25">
      <c r="A73" s="48"/>
      <c r="B73" s="49"/>
      <c r="C73" s="49"/>
      <c r="D73" s="50"/>
      <c r="E73" s="51"/>
      <c r="F73" s="49"/>
      <c r="G73" s="49"/>
      <c r="H73" s="51"/>
      <c r="I73" s="50"/>
      <c r="J73" s="49"/>
      <c r="K73" s="49"/>
      <c r="L73" s="49"/>
      <c r="M73" s="49" t="s">
        <v>30</v>
      </c>
      <c r="N73" s="49"/>
      <c r="O73" s="49"/>
      <c r="P73" s="30"/>
    </row>
    <row r="74" spans="1:16" x14ac:dyDescent="0.25">
      <c r="E74" s="53"/>
      <c r="H74" s="53"/>
    </row>
    <row r="75" spans="1:16" x14ac:dyDescent="0.25">
      <c r="C75" s="23"/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</row>
    <row r="96" spans="5:13" x14ac:dyDescent="0.25">
      <c r="E96" s="53"/>
      <c r="H96" s="53"/>
      <c r="M96" s="5" t="s">
        <v>8</v>
      </c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1" spans="5:14" x14ac:dyDescent="0.25">
      <c r="N101" s="26"/>
    </row>
    <row r="126" spans="4:4" x14ac:dyDescent="0.25">
      <c r="D126" s="26"/>
    </row>
  </sheetData>
  <mergeCells count="18">
    <mergeCell ref="A2:O2"/>
    <mergeCell ref="N17:N18"/>
    <mergeCell ref="O17:O18"/>
    <mergeCell ref="E23:L23"/>
    <mergeCell ref="E24:L24"/>
    <mergeCell ref="O26:O27"/>
    <mergeCell ref="A68:K68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5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57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58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90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46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59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60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61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91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49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62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63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64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92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65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2" workbookViewId="0">
      <selection activeCell="B63" sqref="B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67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68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93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65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8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69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70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71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94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65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49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72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73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74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95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65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16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75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76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77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96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65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2" workbookViewId="0">
      <selection activeCell="A67" sqref="A67:K67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78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79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80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97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65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9"/>
  <sheetViews>
    <sheetView view="pageBreakPreview" topLeftCell="A4" zoomScale="60" workbookViewId="0">
      <selection activeCell="C9" sqref="C9:C15"/>
    </sheetView>
  </sheetViews>
  <sheetFormatPr defaultRowHeight="15" x14ac:dyDescent="0.25"/>
  <cols>
    <col min="2" max="2" width="35" customWidth="1"/>
    <col min="3" max="3" width="37.28515625" customWidth="1"/>
  </cols>
  <sheetData>
    <row r="3" spans="2:3" ht="24.75" customHeight="1" x14ac:dyDescent="0.3">
      <c r="B3" s="72" t="s">
        <v>98</v>
      </c>
      <c r="C3" s="72"/>
    </row>
    <row r="4" spans="2:3" ht="55.5" customHeight="1" x14ac:dyDescent="0.3">
      <c r="B4" s="71" t="s">
        <v>99</v>
      </c>
      <c r="C4" s="71"/>
    </row>
    <row r="5" spans="2:3" ht="26.25" customHeight="1" x14ac:dyDescent="0.3">
      <c r="B5" s="57" t="s">
        <v>100</v>
      </c>
      <c r="C5" s="57" t="s">
        <v>101</v>
      </c>
    </row>
    <row r="6" spans="2:3" ht="21" customHeight="1" x14ac:dyDescent="0.3">
      <c r="B6" s="57" t="str">
        <f>+Sheet1!A63</f>
        <v>21.03.2020</v>
      </c>
      <c r="C6" s="58">
        <f>+Sheet1!B63</f>
        <v>0</v>
      </c>
    </row>
    <row r="7" spans="2:3" ht="21" customHeight="1" x14ac:dyDescent="0.3">
      <c r="B7" s="57" t="str">
        <f>+Sheet2!A63</f>
        <v>22.03.2020</v>
      </c>
      <c r="C7" s="58">
        <f>+Sheet2!B63</f>
        <v>0</v>
      </c>
    </row>
    <row r="8" spans="2:3" ht="21" customHeight="1" x14ac:dyDescent="0.3">
      <c r="B8" s="57" t="str">
        <f>+Sheet3!A63</f>
        <v>23.03.2020</v>
      </c>
      <c r="C8" s="58">
        <f>+Sheet3!B63</f>
        <v>0</v>
      </c>
    </row>
    <row r="9" spans="2:3" ht="21" customHeight="1" x14ac:dyDescent="0.3">
      <c r="B9" s="57" t="str">
        <f>+Sheet4!A63</f>
        <v>24.03.2020</v>
      </c>
      <c r="C9" s="58">
        <f>+Sheet4!B63</f>
        <v>0.6</v>
      </c>
    </row>
    <row r="10" spans="2:3" ht="21" customHeight="1" x14ac:dyDescent="0.3">
      <c r="B10" s="57" t="str">
        <f>+Sheet5!A63</f>
        <v>25.03.2020</v>
      </c>
      <c r="C10" s="58">
        <f>+Sheet5!B63</f>
        <v>0.6</v>
      </c>
    </row>
    <row r="11" spans="2:3" ht="21" customHeight="1" x14ac:dyDescent="0.3">
      <c r="B11" s="57" t="str">
        <f>+Sheet6!A63</f>
        <v>26.03.2020</v>
      </c>
      <c r="C11" s="58">
        <f>+Sheet6!B63</f>
        <v>0.6</v>
      </c>
    </row>
    <row r="12" spans="2:3" ht="21" customHeight="1" x14ac:dyDescent="0.3">
      <c r="B12" s="57" t="str">
        <f>+Sheet7!A63</f>
        <v>27.03.2020</v>
      </c>
      <c r="C12" s="58">
        <f>+Sheet7!B63</f>
        <v>0.6</v>
      </c>
    </row>
    <row r="13" spans="2:3" ht="21" customHeight="1" x14ac:dyDescent="0.3">
      <c r="B13" s="57" t="str">
        <f>+Sheet8!A63</f>
        <v>28.03.2020</v>
      </c>
      <c r="C13" s="58">
        <f>+Sheet8!B63</f>
        <v>0</v>
      </c>
    </row>
    <row r="14" spans="2:3" ht="21" customHeight="1" x14ac:dyDescent="0.3">
      <c r="B14" s="57" t="str">
        <f>+Sheet9!A63</f>
        <v>29.03.2020</v>
      </c>
      <c r="C14" s="58">
        <f>+Sheet9!B63</f>
        <v>0</v>
      </c>
    </row>
    <row r="15" spans="2:3" ht="21" customHeight="1" x14ac:dyDescent="0.3">
      <c r="B15" s="57" t="str">
        <f>+Sheet10!A63</f>
        <v>30.03.2020</v>
      </c>
      <c r="C15" s="58">
        <f>+Sheet10!B63</f>
        <v>0</v>
      </c>
    </row>
    <row r="16" spans="2:3" ht="21" customHeight="1" x14ac:dyDescent="0.3">
      <c r="B16" s="57" t="str">
        <f>+Sheet11!A63</f>
        <v>31.03.2020</v>
      </c>
      <c r="C16" s="58">
        <f>+Sheet11!B63</f>
        <v>0</v>
      </c>
    </row>
    <row r="17" spans="2:3" ht="21" customHeight="1" x14ac:dyDescent="0.3">
      <c r="B17" s="57" t="str">
        <f>+Sheet12!A63</f>
        <v>01.04.2020</v>
      </c>
      <c r="C17" s="58">
        <f>+Sheet12!B63</f>
        <v>0</v>
      </c>
    </row>
    <row r="18" spans="2:3" ht="21" customHeight="1" x14ac:dyDescent="0.3">
      <c r="B18" s="57" t="str">
        <f>+Sheet13!A63</f>
        <v>02.04.2020</v>
      </c>
      <c r="C18" s="58">
        <f>+Sheet13!B63</f>
        <v>0</v>
      </c>
    </row>
    <row r="19" spans="2:3" ht="21" customHeight="1" x14ac:dyDescent="0.3">
      <c r="B19" s="57" t="str">
        <f>+Sheet14!A63</f>
        <v>03.04.2020</v>
      </c>
      <c r="C19" s="58">
        <f>+Sheet14!B63</f>
        <v>0</v>
      </c>
    </row>
    <row r="20" spans="2:3" ht="21" customHeight="1" x14ac:dyDescent="0.3">
      <c r="B20" s="57" t="str">
        <f>+Sheet15!A63</f>
        <v>04.04.2020</v>
      </c>
      <c r="C20" s="58">
        <f>+Sheet15!B63</f>
        <v>0</v>
      </c>
    </row>
    <row r="21" spans="2:3" ht="21" customHeight="1" x14ac:dyDescent="0.3">
      <c r="B21" s="57" t="s">
        <v>96</v>
      </c>
      <c r="C21" s="58">
        <v>0</v>
      </c>
    </row>
    <row r="22" spans="2:3" ht="21" customHeight="1" x14ac:dyDescent="0.3">
      <c r="B22" s="57" t="s">
        <v>97</v>
      </c>
      <c r="C22" s="58">
        <v>0</v>
      </c>
    </row>
    <row r="23" spans="2:3" ht="21" customHeight="1" x14ac:dyDescent="0.3">
      <c r="B23" s="57" t="s">
        <v>102</v>
      </c>
      <c r="C23" s="58">
        <v>0</v>
      </c>
    </row>
    <row r="24" spans="2:3" ht="21" customHeight="1" x14ac:dyDescent="0.3">
      <c r="B24" s="57" t="s">
        <v>103</v>
      </c>
      <c r="C24" s="58">
        <v>0</v>
      </c>
    </row>
    <row r="25" spans="2:3" ht="21" customHeight="1" x14ac:dyDescent="0.3">
      <c r="B25" s="57" t="s">
        <v>104</v>
      </c>
      <c r="C25" s="58">
        <v>0</v>
      </c>
    </row>
    <row r="26" spans="2:3" ht="21" customHeight="1" x14ac:dyDescent="0.3">
      <c r="B26" s="57" t="s">
        <v>105</v>
      </c>
      <c r="C26" s="58">
        <v>0</v>
      </c>
    </row>
    <row r="27" spans="2:3" ht="21" customHeight="1" x14ac:dyDescent="0.3">
      <c r="B27" s="57" t="s">
        <v>106</v>
      </c>
      <c r="C27" s="58">
        <v>0</v>
      </c>
    </row>
    <row r="28" spans="2:3" ht="21" customHeight="1" x14ac:dyDescent="0.3">
      <c r="B28" s="57" t="s">
        <v>107</v>
      </c>
      <c r="C28" s="58">
        <v>0</v>
      </c>
    </row>
    <row r="29" spans="2:3" ht="21" customHeight="1" x14ac:dyDescent="0.3">
      <c r="B29" s="57" t="s">
        <v>108</v>
      </c>
      <c r="C29" s="58">
        <v>0</v>
      </c>
    </row>
    <row r="30" spans="2:3" ht="21" customHeight="1" x14ac:dyDescent="0.3">
      <c r="B30" s="57" t="s">
        <v>109</v>
      </c>
      <c r="C30" s="58">
        <v>0</v>
      </c>
    </row>
    <row r="31" spans="2:3" ht="21" customHeight="1" x14ac:dyDescent="0.3">
      <c r="B31" s="57" t="s">
        <v>110</v>
      </c>
      <c r="C31" s="58">
        <v>0</v>
      </c>
    </row>
    <row r="32" spans="2:3" ht="21" customHeight="1" x14ac:dyDescent="0.3">
      <c r="B32" s="57" t="s">
        <v>111</v>
      </c>
      <c r="C32" s="58">
        <v>0</v>
      </c>
    </row>
    <row r="33" spans="2:4" ht="21" customHeight="1" x14ac:dyDescent="0.3">
      <c r="B33" s="57" t="s">
        <v>112</v>
      </c>
      <c r="C33" s="58">
        <v>0</v>
      </c>
    </row>
    <row r="34" spans="2:4" ht="21" customHeight="1" x14ac:dyDescent="0.3">
      <c r="B34" s="57" t="s">
        <v>113</v>
      </c>
      <c r="C34" s="58">
        <v>0</v>
      </c>
    </row>
    <row r="35" spans="2:4" ht="21" customHeight="1" x14ac:dyDescent="0.3">
      <c r="B35" s="57" t="s">
        <v>114</v>
      </c>
      <c r="C35" s="58">
        <v>0</v>
      </c>
    </row>
    <row r="36" spans="2:4" ht="21" customHeight="1" x14ac:dyDescent="0.3">
      <c r="B36" s="57" t="s">
        <v>115</v>
      </c>
      <c r="C36" s="58">
        <v>0</v>
      </c>
    </row>
    <row r="38" spans="2:4" ht="58.5" customHeight="1" x14ac:dyDescent="0.3">
      <c r="B38" s="73" t="s">
        <v>117</v>
      </c>
      <c r="C38" s="73"/>
      <c r="D38" s="73"/>
    </row>
    <row r="39" spans="2:4" ht="81" customHeight="1" x14ac:dyDescent="0.3">
      <c r="B39" s="74" t="s">
        <v>116</v>
      </c>
      <c r="C39" s="74"/>
      <c r="D39" s="74"/>
    </row>
  </sheetData>
  <mergeCells count="4">
    <mergeCell ref="B4:C4"/>
    <mergeCell ref="B3:C3"/>
    <mergeCell ref="B38:D38"/>
    <mergeCell ref="B39:D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5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32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33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82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49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34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35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36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83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49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37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38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39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25000</v>
      </c>
      <c r="E28" s="38">
        <f>D28*(100-2.76)/100</f>
        <v>24310</v>
      </c>
      <c r="F28" s="39">
        <v>33</v>
      </c>
      <c r="G28" s="40">
        <v>8</v>
      </c>
      <c r="H28" s="40">
        <v>8.15</v>
      </c>
      <c r="I28" s="26">
        <v>25000</v>
      </c>
      <c r="J28" s="38">
        <f>I28*(100-2.76)/100</f>
        <v>24310</v>
      </c>
      <c r="K28" s="39">
        <v>65</v>
      </c>
      <c r="L28" s="40">
        <v>16</v>
      </c>
      <c r="M28" s="40">
        <v>16.149999999999999</v>
      </c>
      <c r="N28" s="26">
        <v>25000</v>
      </c>
      <c r="O28" s="38">
        <f>N28*(100-2.76)/100</f>
        <v>24310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25000</v>
      </c>
      <c r="E29" s="38">
        <f t="shared" ref="E29:E59" si="0">D29*(100-2.76)/100</f>
        <v>24310</v>
      </c>
      <c r="F29" s="39">
        <v>34</v>
      </c>
      <c r="G29" s="40">
        <v>8.15</v>
      </c>
      <c r="H29" s="40">
        <v>8.3000000000000007</v>
      </c>
      <c r="I29" s="26">
        <v>25000</v>
      </c>
      <c r="J29" s="38">
        <f t="shared" ref="J29:J59" si="1">I29*(100-2.76)/100</f>
        <v>24310</v>
      </c>
      <c r="K29" s="39">
        <v>66</v>
      </c>
      <c r="L29" s="40">
        <v>16.149999999999999</v>
      </c>
      <c r="M29" s="40">
        <v>16.3</v>
      </c>
      <c r="N29" s="26">
        <v>25000</v>
      </c>
      <c r="O29" s="38">
        <f t="shared" ref="O29:O59" si="2">N29*(100-2.76)/100</f>
        <v>24310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25000</v>
      </c>
      <c r="E30" s="38">
        <f t="shared" si="0"/>
        <v>24310</v>
      </c>
      <c r="F30" s="39">
        <v>35</v>
      </c>
      <c r="G30" s="40">
        <v>8.3000000000000007</v>
      </c>
      <c r="H30" s="40">
        <v>8.4499999999999993</v>
      </c>
      <c r="I30" s="26">
        <v>25000</v>
      </c>
      <c r="J30" s="38">
        <f t="shared" si="1"/>
        <v>24310</v>
      </c>
      <c r="K30" s="39">
        <v>67</v>
      </c>
      <c r="L30" s="40">
        <v>16.3</v>
      </c>
      <c r="M30" s="40">
        <v>16.45</v>
      </c>
      <c r="N30" s="26">
        <v>25000</v>
      </c>
      <c r="O30" s="38">
        <f t="shared" si="2"/>
        <v>24310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25000</v>
      </c>
      <c r="E31" s="38">
        <f t="shared" si="0"/>
        <v>24310</v>
      </c>
      <c r="F31" s="39">
        <v>36</v>
      </c>
      <c r="G31" s="40">
        <v>8.4499999999999993</v>
      </c>
      <c r="H31" s="40">
        <v>9</v>
      </c>
      <c r="I31" s="26">
        <v>25000</v>
      </c>
      <c r="J31" s="38">
        <f t="shared" si="1"/>
        <v>24310</v>
      </c>
      <c r="K31" s="39">
        <v>68</v>
      </c>
      <c r="L31" s="40">
        <v>16.45</v>
      </c>
      <c r="M31" s="40">
        <v>17</v>
      </c>
      <c r="N31" s="26">
        <v>25000</v>
      </c>
      <c r="O31" s="38">
        <f t="shared" si="2"/>
        <v>24310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25000</v>
      </c>
      <c r="E32" s="38">
        <f t="shared" si="0"/>
        <v>24310</v>
      </c>
      <c r="F32" s="39">
        <v>37</v>
      </c>
      <c r="G32" s="40">
        <v>9</v>
      </c>
      <c r="H32" s="40">
        <v>9.15</v>
      </c>
      <c r="I32" s="26">
        <v>25000</v>
      </c>
      <c r="J32" s="38">
        <f t="shared" si="1"/>
        <v>24310</v>
      </c>
      <c r="K32" s="39">
        <v>69</v>
      </c>
      <c r="L32" s="40">
        <v>17</v>
      </c>
      <c r="M32" s="40">
        <v>17.149999999999999</v>
      </c>
      <c r="N32" s="26">
        <v>25000</v>
      </c>
      <c r="O32" s="38">
        <f t="shared" si="2"/>
        <v>24310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25000</v>
      </c>
      <c r="E33" s="38">
        <f t="shared" si="0"/>
        <v>24310</v>
      </c>
      <c r="F33" s="39">
        <v>38</v>
      </c>
      <c r="G33" s="40">
        <v>9.15</v>
      </c>
      <c r="H33" s="40">
        <v>9.3000000000000007</v>
      </c>
      <c r="I33" s="26">
        <v>25000</v>
      </c>
      <c r="J33" s="38">
        <f t="shared" si="1"/>
        <v>24310</v>
      </c>
      <c r="K33" s="39">
        <v>70</v>
      </c>
      <c r="L33" s="40">
        <v>17.149999999999999</v>
      </c>
      <c r="M33" s="40">
        <v>17.3</v>
      </c>
      <c r="N33" s="26">
        <v>25000</v>
      </c>
      <c r="O33" s="38">
        <f t="shared" si="2"/>
        <v>24310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25000</v>
      </c>
      <c r="E34" s="38">
        <f t="shared" si="0"/>
        <v>24310</v>
      </c>
      <c r="F34" s="39">
        <v>39</v>
      </c>
      <c r="G34" s="40">
        <v>9.3000000000000007</v>
      </c>
      <c r="H34" s="40">
        <v>9.4499999999999993</v>
      </c>
      <c r="I34" s="26">
        <v>25000</v>
      </c>
      <c r="J34" s="38">
        <f t="shared" si="1"/>
        <v>24310</v>
      </c>
      <c r="K34" s="39">
        <v>71</v>
      </c>
      <c r="L34" s="40">
        <v>17.3</v>
      </c>
      <c r="M34" s="40">
        <v>17.45</v>
      </c>
      <c r="N34" s="26">
        <v>25000</v>
      </c>
      <c r="O34" s="38">
        <f t="shared" si="2"/>
        <v>24310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25000</v>
      </c>
      <c r="E35" s="38">
        <f t="shared" si="0"/>
        <v>24310</v>
      </c>
      <c r="F35" s="39">
        <v>40</v>
      </c>
      <c r="G35" s="40">
        <v>9.4499999999999993</v>
      </c>
      <c r="H35" s="40">
        <v>10</v>
      </c>
      <c r="I35" s="26">
        <v>25000</v>
      </c>
      <c r="J35" s="38">
        <f t="shared" si="1"/>
        <v>24310</v>
      </c>
      <c r="K35" s="39">
        <v>72</v>
      </c>
      <c r="L35" s="43">
        <v>17.45</v>
      </c>
      <c r="M35" s="40">
        <v>18</v>
      </c>
      <c r="N35" s="26">
        <v>25000</v>
      </c>
      <c r="O35" s="38">
        <f t="shared" si="2"/>
        <v>24310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25000</v>
      </c>
      <c r="E36" s="38">
        <f t="shared" si="0"/>
        <v>24310</v>
      </c>
      <c r="F36" s="39">
        <v>41</v>
      </c>
      <c r="G36" s="40">
        <v>10</v>
      </c>
      <c r="H36" s="43">
        <v>10.15</v>
      </c>
      <c r="I36" s="26">
        <v>25000</v>
      </c>
      <c r="J36" s="38">
        <f t="shared" si="1"/>
        <v>24310</v>
      </c>
      <c r="K36" s="39">
        <v>73</v>
      </c>
      <c r="L36" s="43">
        <v>18</v>
      </c>
      <c r="M36" s="40">
        <v>18.149999999999999</v>
      </c>
      <c r="N36" s="26">
        <v>25000</v>
      </c>
      <c r="O36" s="38">
        <f t="shared" si="2"/>
        <v>24310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25000</v>
      </c>
      <c r="E37" s="38">
        <f t="shared" si="0"/>
        <v>24310</v>
      </c>
      <c r="F37" s="39">
        <v>42</v>
      </c>
      <c r="G37" s="40">
        <v>10.15</v>
      </c>
      <c r="H37" s="43">
        <v>10.3</v>
      </c>
      <c r="I37" s="26">
        <v>25000</v>
      </c>
      <c r="J37" s="38">
        <f t="shared" si="1"/>
        <v>24310</v>
      </c>
      <c r="K37" s="39">
        <v>74</v>
      </c>
      <c r="L37" s="43">
        <v>18.149999999999999</v>
      </c>
      <c r="M37" s="40">
        <v>18.3</v>
      </c>
      <c r="N37" s="26">
        <v>25000</v>
      </c>
      <c r="O37" s="38">
        <f t="shared" si="2"/>
        <v>24310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25000</v>
      </c>
      <c r="E38" s="38">
        <f t="shared" si="0"/>
        <v>24310</v>
      </c>
      <c r="F38" s="39">
        <v>43</v>
      </c>
      <c r="G38" s="40">
        <v>10.3</v>
      </c>
      <c r="H38" s="43">
        <v>10.45</v>
      </c>
      <c r="I38" s="26">
        <v>25000</v>
      </c>
      <c r="J38" s="38">
        <f t="shared" si="1"/>
        <v>24310</v>
      </c>
      <c r="K38" s="39">
        <v>75</v>
      </c>
      <c r="L38" s="43">
        <v>18.3</v>
      </c>
      <c r="M38" s="40">
        <v>18.45</v>
      </c>
      <c r="N38" s="26">
        <v>25000</v>
      </c>
      <c r="O38" s="38">
        <f t="shared" si="2"/>
        <v>24310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25000</v>
      </c>
      <c r="E39" s="38">
        <f t="shared" si="0"/>
        <v>24310</v>
      </c>
      <c r="F39" s="39">
        <v>44</v>
      </c>
      <c r="G39" s="40">
        <v>10.45</v>
      </c>
      <c r="H39" s="43">
        <v>11</v>
      </c>
      <c r="I39" s="26">
        <v>25000</v>
      </c>
      <c r="J39" s="38">
        <f t="shared" si="1"/>
        <v>24310</v>
      </c>
      <c r="K39" s="39">
        <v>76</v>
      </c>
      <c r="L39" s="43">
        <v>18.45</v>
      </c>
      <c r="M39" s="40">
        <v>19</v>
      </c>
      <c r="N39" s="26">
        <v>25000</v>
      </c>
      <c r="O39" s="38">
        <f t="shared" si="2"/>
        <v>24310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25000</v>
      </c>
      <c r="E40" s="38">
        <f t="shared" si="0"/>
        <v>24310</v>
      </c>
      <c r="F40" s="39">
        <v>45</v>
      </c>
      <c r="G40" s="40">
        <v>11</v>
      </c>
      <c r="H40" s="43">
        <v>11.15</v>
      </c>
      <c r="I40" s="26">
        <v>25000</v>
      </c>
      <c r="J40" s="38">
        <f t="shared" si="1"/>
        <v>24310</v>
      </c>
      <c r="K40" s="39">
        <v>77</v>
      </c>
      <c r="L40" s="43">
        <v>19</v>
      </c>
      <c r="M40" s="40">
        <v>19.149999999999999</v>
      </c>
      <c r="N40" s="26">
        <v>25000</v>
      </c>
      <c r="O40" s="38">
        <f t="shared" si="2"/>
        <v>24310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25000</v>
      </c>
      <c r="E41" s="38">
        <f t="shared" si="0"/>
        <v>24310</v>
      </c>
      <c r="F41" s="39">
        <v>46</v>
      </c>
      <c r="G41" s="40">
        <v>11.15</v>
      </c>
      <c r="H41" s="43">
        <v>11.3</v>
      </c>
      <c r="I41" s="26">
        <v>25000</v>
      </c>
      <c r="J41" s="38">
        <f t="shared" si="1"/>
        <v>24310</v>
      </c>
      <c r="K41" s="39">
        <v>78</v>
      </c>
      <c r="L41" s="43">
        <v>19.149999999999999</v>
      </c>
      <c r="M41" s="40">
        <v>19.3</v>
      </c>
      <c r="N41" s="26">
        <v>25000</v>
      </c>
      <c r="O41" s="38">
        <f t="shared" si="2"/>
        <v>24310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25000</v>
      </c>
      <c r="E42" s="38">
        <f t="shared" si="0"/>
        <v>24310</v>
      </c>
      <c r="F42" s="39">
        <v>47</v>
      </c>
      <c r="G42" s="40">
        <v>11.3</v>
      </c>
      <c r="H42" s="43">
        <v>11.45</v>
      </c>
      <c r="I42" s="26">
        <v>25000</v>
      </c>
      <c r="J42" s="38">
        <f t="shared" si="1"/>
        <v>24310</v>
      </c>
      <c r="K42" s="39">
        <v>79</v>
      </c>
      <c r="L42" s="43">
        <v>19.3</v>
      </c>
      <c r="M42" s="40">
        <v>19.45</v>
      </c>
      <c r="N42" s="26">
        <v>25000</v>
      </c>
      <c r="O42" s="38">
        <f t="shared" si="2"/>
        <v>24310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25000</v>
      </c>
      <c r="E43" s="38">
        <f t="shared" si="0"/>
        <v>24310</v>
      </c>
      <c r="F43" s="39">
        <v>48</v>
      </c>
      <c r="G43" s="40">
        <v>11.45</v>
      </c>
      <c r="H43" s="43">
        <v>12</v>
      </c>
      <c r="I43" s="26">
        <v>25000</v>
      </c>
      <c r="J43" s="38">
        <f t="shared" si="1"/>
        <v>24310</v>
      </c>
      <c r="K43" s="39">
        <v>80</v>
      </c>
      <c r="L43" s="43">
        <v>19.45</v>
      </c>
      <c r="M43" s="43">
        <v>20</v>
      </c>
      <c r="N43" s="26">
        <v>25000</v>
      </c>
      <c r="O43" s="38">
        <f t="shared" si="2"/>
        <v>24310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25000</v>
      </c>
      <c r="E44" s="38">
        <f t="shared" si="0"/>
        <v>24310</v>
      </c>
      <c r="F44" s="39">
        <v>49</v>
      </c>
      <c r="G44" s="40">
        <v>12</v>
      </c>
      <c r="H44" s="43">
        <v>12.15</v>
      </c>
      <c r="I44" s="26">
        <v>25000</v>
      </c>
      <c r="J44" s="38">
        <f t="shared" si="1"/>
        <v>24310</v>
      </c>
      <c r="K44" s="39">
        <v>81</v>
      </c>
      <c r="L44" s="43">
        <v>20</v>
      </c>
      <c r="M44" s="40">
        <v>20.149999999999999</v>
      </c>
      <c r="N44" s="26">
        <v>25000</v>
      </c>
      <c r="O44" s="38">
        <f t="shared" si="2"/>
        <v>24310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25000</v>
      </c>
      <c r="E45" s="38">
        <f t="shared" si="0"/>
        <v>24310</v>
      </c>
      <c r="F45" s="39">
        <v>50</v>
      </c>
      <c r="G45" s="40">
        <v>12.15</v>
      </c>
      <c r="H45" s="43">
        <v>12.3</v>
      </c>
      <c r="I45" s="26">
        <v>25000</v>
      </c>
      <c r="J45" s="38">
        <f t="shared" si="1"/>
        <v>24310</v>
      </c>
      <c r="K45" s="39">
        <v>82</v>
      </c>
      <c r="L45" s="43">
        <v>20.149999999999999</v>
      </c>
      <c r="M45" s="40">
        <v>20.3</v>
      </c>
      <c r="N45" s="26">
        <v>25000</v>
      </c>
      <c r="O45" s="38">
        <f t="shared" si="2"/>
        <v>24310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25000</v>
      </c>
      <c r="E46" s="38">
        <f t="shared" si="0"/>
        <v>24310</v>
      </c>
      <c r="F46" s="39">
        <v>51</v>
      </c>
      <c r="G46" s="40">
        <v>12.3</v>
      </c>
      <c r="H46" s="43">
        <v>12.45</v>
      </c>
      <c r="I46" s="26">
        <v>25000</v>
      </c>
      <c r="J46" s="38">
        <f t="shared" si="1"/>
        <v>24310</v>
      </c>
      <c r="K46" s="39">
        <v>83</v>
      </c>
      <c r="L46" s="43">
        <v>20.3</v>
      </c>
      <c r="M46" s="40">
        <v>20.45</v>
      </c>
      <c r="N46" s="26">
        <v>25000</v>
      </c>
      <c r="O46" s="38">
        <f t="shared" si="2"/>
        <v>24310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25000</v>
      </c>
      <c r="E47" s="38">
        <f t="shared" si="0"/>
        <v>24310</v>
      </c>
      <c r="F47" s="39">
        <v>52</v>
      </c>
      <c r="G47" s="40">
        <v>12.45</v>
      </c>
      <c r="H47" s="43">
        <v>13</v>
      </c>
      <c r="I47" s="26">
        <v>25000</v>
      </c>
      <c r="J47" s="38">
        <f t="shared" si="1"/>
        <v>24310</v>
      </c>
      <c r="K47" s="39">
        <v>84</v>
      </c>
      <c r="L47" s="43">
        <v>20.45</v>
      </c>
      <c r="M47" s="40">
        <v>21</v>
      </c>
      <c r="N47" s="26">
        <v>25000</v>
      </c>
      <c r="O47" s="38">
        <f t="shared" si="2"/>
        <v>24310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25000</v>
      </c>
      <c r="E48" s="38">
        <f t="shared" si="0"/>
        <v>24310</v>
      </c>
      <c r="F48" s="39">
        <v>53</v>
      </c>
      <c r="G48" s="40">
        <v>13</v>
      </c>
      <c r="H48" s="43">
        <v>13.15</v>
      </c>
      <c r="I48" s="26">
        <v>25000</v>
      </c>
      <c r="J48" s="38">
        <f t="shared" si="1"/>
        <v>24310</v>
      </c>
      <c r="K48" s="39">
        <v>85</v>
      </c>
      <c r="L48" s="43">
        <v>21</v>
      </c>
      <c r="M48" s="40">
        <v>21.15</v>
      </c>
      <c r="N48" s="26">
        <v>25000</v>
      </c>
      <c r="O48" s="38">
        <f t="shared" si="2"/>
        <v>24310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25000</v>
      </c>
      <c r="E49" s="38">
        <f t="shared" si="0"/>
        <v>24310</v>
      </c>
      <c r="F49" s="39">
        <v>54</v>
      </c>
      <c r="G49" s="40">
        <v>13.15</v>
      </c>
      <c r="H49" s="43">
        <v>13.3</v>
      </c>
      <c r="I49" s="26">
        <v>25000</v>
      </c>
      <c r="J49" s="38">
        <f t="shared" si="1"/>
        <v>24310</v>
      </c>
      <c r="K49" s="39">
        <v>86</v>
      </c>
      <c r="L49" s="43">
        <v>21.15</v>
      </c>
      <c r="M49" s="40">
        <v>21.3</v>
      </c>
      <c r="N49" s="26">
        <v>25000</v>
      </c>
      <c r="O49" s="38">
        <f t="shared" si="2"/>
        <v>24310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25000</v>
      </c>
      <c r="E50" s="38">
        <f t="shared" si="0"/>
        <v>24310</v>
      </c>
      <c r="F50" s="39">
        <v>55</v>
      </c>
      <c r="G50" s="40">
        <v>13.3</v>
      </c>
      <c r="H50" s="43">
        <v>13.45</v>
      </c>
      <c r="I50" s="26">
        <v>25000</v>
      </c>
      <c r="J50" s="38">
        <f t="shared" si="1"/>
        <v>24310</v>
      </c>
      <c r="K50" s="39">
        <v>87</v>
      </c>
      <c r="L50" s="43">
        <v>21.3</v>
      </c>
      <c r="M50" s="40">
        <v>21.45</v>
      </c>
      <c r="N50" s="26">
        <v>25000</v>
      </c>
      <c r="O50" s="38">
        <f t="shared" si="2"/>
        <v>24310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25000</v>
      </c>
      <c r="E51" s="38">
        <f t="shared" si="0"/>
        <v>24310</v>
      </c>
      <c r="F51" s="39">
        <v>56</v>
      </c>
      <c r="G51" s="40">
        <v>13.45</v>
      </c>
      <c r="H51" s="43">
        <v>14</v>
      </c>
      <c r="I51" s="26">
        <v>25000</v>
      </c>
      <c r="J51" s="38">
        <f t="shared" si="1"/>
        <v>24310</v>
      </c>
      <c r="K51" s="39">
        <v>88</v>
      </c>
      <c r="L51" s="43">
        <v>21.45</v>
      </c>
      <c r="M51" s="40">
        <v>22</v>
      </c>
      <c r="N51" s="26">
        <v>25000</v>
      </c>
      <c r="O51" s="38">
        <f t="shared" si="2"/>
        <v>24310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25000</v>
      </c>
      <c r="E52" s="38">
        <f t="shared" si="0"/>
        <v>24310</v>
      </c>
      <c r="F52" s="39">
        <v>57</v>
      </c>
      <c r="G52" s="40">
        <v>14</v>
      </c>
      <c r="H52" s="43">
        <v>14.15</v>
      </c>
      <c r="I52" s="26">
        <v>25000</v>
      </c>
      <c r="J52" s="38">
        <f t="shared" si="1"/>
        <v>24310</v>
      </c>
      <c r="K52" s="39">
        <v>89</v>
      </c>
      <c r="L52" s="43">
        <v>22</v>
      </c>
      <c r="M52" s="40">
        <v>22.15</v>
      </c>
      <c r="N52" s="26">
        <v>25000</v>
      </c>
      <c r="O52" s="38">
        <f t="shared" si="2"/>
        <v>24310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25000</v>
      </c>
      <c r="E53" s="38">
        <f t="shared" si="0"/>
        <v>24310</v>
      </c>
      <c r="F53" s="39">
        <v>58</v>
      </c>
      <c r="G53" s="40">
        <v>14.15</v>
      </c>
      <c r="H53" s="43">
        <v>14.3</v>
      </c>
      <c r="I53" s="26">
        <v>25000</v>
      </c>
      <c r="J53" s="38">
        <f t="shared" si="1"/>
        <v>24310</v>
      </c>
      <c r="K53" s="39">
        <v>90</v>
      </c>
      <c r="L53" s="43">
        <v>22.15</v>
      </c>
      <c r="M53" s="40">
        <v>22.3</v>
      </c>
      <c r="N53" s="26">
        <v>25000</v>
      </c>
      <c r="O53" s="38">
        <f t="shared" si="2"/>
        <v>24310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25000</v>
      </c>
      <c r="E54" s="38">
        <f t="shared" si="0"/>
        <v>24310</v>
      </c>
      <c r="F54" s="39">
        <v>59</v>
      </c>
      <c r="G54" s="40">
        <v>14.3</v>
      </c>
      <c r="H54" s="43">
        <v>14.45</v>
      </c>
      <c r="I54" s="26">
        <v>25000</v>
      </c>
      <c r="J54" s="38">
        <f t="shared" si="1"/>
        <v>24310</v>
      </c>
      <c r="K54" s="39">
        <v>91</v>
      </c>
      <c r="L54" s="43">
        <v>22.3</v>
      </c>
      <c r="M54" s="40">
        <v>22.45</v>
      </c>
      <c r="N54" s="26">
        <v>25000</v>
      </c>
      <c r="O54" s="38">
        <f t="shared" si="2"/>
        <v>24310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25000</v>
      </c>
      <c r="E55" s="38">
        <f t="shared" si="0"/>
        <v>24310</v>
      </c>
      <c r="F55" s="39">
        <v>60</v>
      </c>
      <c r="G55" s="40">
        <v>14.45</v>
      </c>
      <c r="H55" s="40">
        <v>15</v>
      </c>
      <c r="I55" s="26">
        <v>25000</v>
      </c>
      <c r="J55" s="38">
        <f t="shared" si="1"/>
        <v>24310</v>
      </c>
      <c r="K55" s="39">
        <v>92</v>
      </c>
      <c r="L55" s="43">
        <v>22.45</v>
      </c>
      <c r="M55" s="40">
        <v>23</v>
      </c>
      <c r="N55" s="26">
        <v>25000</v>
      </c>
      <c r="O55" s="38">
        <f t="shared" si="2"/>
        <v>24310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25000</v>
      </c>
      <c r="E56" s="38">
        <f t="shared" si="0"/>
        <v>24310</v>
      </c>
      <c r="F56" s="39">
        <v>61</v>
      </c>
      <c r="G56" s="40">
        <v>15</v>
      </c>
      <c r="H56" s="40">
        <v>15.15</v>
      </c>
      <c r="I56" s="26">
        <v>25000</v>
      </c>
      <c r="J56" s="38">
        <f t="shared" si="1"/>
        <v>24310</v>
      </c>
      <c r="K56" s="39">
        <v>93</v>
      </c>
      <c r="L56" s="43">
        <v>23</v>
      </c>
      <c r="M56" s="40">
        <v>23.15</v>
      </c>
      <c r="N56" s="26">
        <v>25000</v>
      </c>
      <c r="O56" s="38">
        <f t="shared" si="2"/>
        <v>24310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25000</v>
      </c>
      <c r="E57" s="38">
        <f t="shared" si="0"/>
        <v>24310</v>
      </c>
      <c r="F57" s="39">
        <v>62</v>
      </c>
      <c r="G57" s="40">
        <v>15.15</v>
      </c>
      <c r="H57" s="40">
        <v>15.3</v>
      </c>
      <c r="I57" s="26">
        <v>25000</v>
      </c>
      <c r="J57" s="38">
        <f t="shared" si="1"/>
        <v>24310</v>
      </c>
      <c r="K57" s="39">
        <v>94</v>
      </c>
      <c r="L57" s="40">
        <v>23.15</v>
      </c>
      <c r="M57" s="40">
        <v>23.3</v>
      </c>
      <c r="N57" s="26">
        <v>25000</v>
      </c>
      <c r="O57" s="38">
        <f t="shared" si="2"/>
        <v>24310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25000</v>
      </c>
      <c r="E58" s="38">
        <f t="shared" si="0"/>
        <v>24310</v>
      </c>
      <c r="F58" s="39">
        <v>63</v>
      </c>
      <c r="G58" s="40">
        <v>15.3</v>
      </c>
      <c r="H58" s="40">
        <v>15.45</v>
      </c>
      <c r="I58" s="26">
        <v>25000</v>
      </c>
      <c r="J58" s="38">
        <f t="shared" si="1"/>
        <v>24310</v>
      </c>
      <c r="K58" s="39">
        <v>95</v>
      </c>
      <c r="L58" s="40">
        <v>23.3</v>
      </c>
      <c r="M58" s="40">
        <v>23.45</v>
      </c>
      <c r="N58" s="26">
        <v>25000</v>
      </c>
      <c r="O58" s="38">
        <f t="shared" si="2"/>
        <v>24310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25000</v>
      </c>
      <c r="E59" s="38">
        <f t="shared" si="0"/>
        <v>24310</v>
      </c>
      <c r="F59" s="39">
        <v>64</v>
      </c>
      <c r="G59" s="40">
        <v>15.45</v>
      </c>
      <c r="H59" s="40">
        <v>16</v>
      </c>
      <c r="I59" s="26">
        <v>25000</v>
      </c>
      <c r="J59" s="38">
        <f t="shared" si="1"/>
        <v>24310</v>
      </c>
      <c r="K59" s="39">
        <v>96</v>
      </c>
      <c r="L59" s="40">
        <v>23.45</v>
      </c>
      <c r="M59" s="40">
        <v>24</v>
      </c>
      <c r="N59" s="26">
        <v>25000</v>
      </c>
      <c r="O59" s="38">
        <f t="shared" si="2"/>
        <v>24310</v>
      </c>
      <c r="P59" s="6"/>
    </row>
    <row r="60" spans="1:16" x14ac:dyDescent="0.25">
      <c r="A60" s="54"/>
      <c r="B60" s="33"/>
      <c r="C60" s="55"/>
      <c r="D60" s="23">
        <f>SUM(D28:D59)</f>
        <v>800000</v>
      </c>
      <c r="E60" s="23">
        <f>SUM(E28:E59)</f>
        <v>777920</v>
      </c>
      <c r="F60" s="46"/>
      <c r="G60" s="56"/>
      <c r="H60" s="56"/>
      <c r="I60" s="23">
        <f>SUM(I28:I59)</f>
        <v>800000</v>
      </c>
      <c r="J60" s="42">
        <f>SUM(J28:J59)</f>
        <v>777920</v>
      </c>
      <c r="K60" s="46"/>
      <c r="L60" s="56"/>
      <c r="M60" s="56"/>
      <c r="N60" s="23">
        <f>SUM(N28:N59)</f>
        <v>800000</v>
      </c>
      <c r="O60" s="42">
        <f>SUM(O28:O59)</f>
        <v>777920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84</v>
      </c>
      <c r="B63" s="33">
        <f>+(D60+I60+N60)/(4000*1000)</f>
        <v>0.6</v>
      </c>
      <c r="C63" s="33">
        <f>+(E60+J60+O60)/(4000*1000)</f>
        <v>0.58343999999999996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46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42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43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25000</v>
      </c>
      <c r="E28" s="38">
        <f>D28*(100-2.76)/100</f>
        <v>24310</v>
      </c>
      <c r="F28" s="39">
        <v>33</v>
      </c>
      <c r="G28" s="40">
        <v>8</v>
      </c>
      <c r="H28" s="40">
        <v>8.15</v>
      </c>
      <c r="I28" s="26">
        <v>25000</v>
      </c>
      <c r="J28" s="38">
        <f>I28*(100-2.76)/100</f>
        <v>24310</v>
      </c>
      <c r="K28" s="39">
        <v>65</v>
      </c>
      <c r="L28" s="40">
        <v>16</v>
      </c>
      <c r="M28" s="40">
        <v>16.149999999999999</v>
      </c>
      <c r="N28" s="26">
        <v>25000</v>
      </c>
      <c r="O28" s="38">
        <f>N28*(100-2.76)/100</f>
        <v>24310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25000</v>
      </c>
      <c r="E29" s="38">
        <f t="shared" ref="E29:E59" si="0">D29*(100-2.76)/100</f>
        <v>24310</v>
      </c>
      <c r="F29" s="39">
        <v>34</v>
      </c>
      <c r="G29" s="40">
        <v>8.15</v>
      </c>
      <c r="H29" s="40">
        <v>8.3000000000000007</v>
      </c>
      <c r="I29" s="26">
        <v>25000</v>
      </c>
      <c r="J29" s="38">
        <f t="shared" ref="J29:J59" si="1">I29*(100-2.76)/100</f>
        <v>24310</v>
      </c>
      <c r="K29" s="39">
        <v>66</v>
      </c>
      <c r="L29" s="40">
        <v>16.149999999999999</v>
      </c>
      <c r="M29" s="40">
        <v>16.3</v>
      </c>
      <c r="N29" s="26">
        <v>25000</v>
      </c>
      <c r="O29" s="38">
        <f t="shared" ref="O29:O59" si="2">N29*(100-2.76)/100</f>
        <v>24310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25000</v>
      </c>
      <c r="E30" s="38">
        <f t="shared" si="0"/>
        <v>24310</v>
      </c>
      <c r="F30" s="39">
        <v>35</v>
      </c>
      <c r="G30" s="40">
        <v>8.3000000000000007</v>
      </c>
      <c r="H30" s="40">
        <v>8.4499999999999993</v>
      </c>
      <c r="I30" s="26">
        <v>25000</v>
      </c>
      <c r="J30" s="38">
        <f t="shared" si="1"/>
        <v>24310</v>
      </c>
      <c r="K30" s="39">
        <v>67</v>
      </c>
      <c r="L30" s="40">
        <v>16.3</v>
      </c>
      <c r="M30" s="40">
        <v>16.45</v>
      </c>
      <c r="N30" s="26">
        <v>25000</v>
      </c>
      <c r="O30" s="38">
        <f t="shared" si="2"/>
        <v>24310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25000</v>
      </c>
      <c r="E31" s="38">
        <f t="shared" si="0"/>
        <v>24310</v>
      </c>
      <c r="F31" s="39">
        <v>36</v>
      </c>
      <c r="G31" s="40">
        <v>8.4499999999999993</v>
      </c>
      <c r="H31" s="40">
        <v>9</v>
      </c>
      <c r="I31" s="26">
        <v>25000</v>
      </c>
      <c r="J31" s="38">
        <f t="shared" si="1"/>
        <v>24310</v>
      </c>
      <c r="K31" s="39">
        <v>68</v>
      </c>
      <c r="L31" s="40">
        <v>16.45</v>
      </c>
      <c r="M31" s="40">
        <v>17</v>
      </c>
      <c r="N31" s="26">
        <v>25000</v>
      </c>
      <c r="O31" s="38">
        <f t="shared" si="2"/>
        <v>24310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25000</v>
      </c>
      <c r="E32" s="38">
        <f t="shared" si="0"/>
        <v>24310</v>
      </c>
      <c r="F32" s="39">
        <v>37</v>
      </c>
      <c r="G32" s="40">
        <v>9</v>
      </c>
      <c r="H32" s="40">
        <v>9.15</v>
      </c>
      <c r="I32" s="26">
        <v>25000</v>
      </c>
      <c r="J32" s="38">
        <f t="shared" si="1"/>
        <v>24310</v>
      </c>
      <c r="K32" s="39">
        <v>69</v>
      </c>
      <c r="L32" s="40">
        <v>17</v>
      </c>
      <c r="M32" s="40">
        <v>17.149999999999999</v>
      </c>
      <c r="N32" s="26">
        <v>25000</v>
      </c>
      <c r="O32" s="38">
        <f t="shared" si="2"/>
        <v>24310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25000</v>
      </c>
      <c r="E33" s="38">
        <f t="shared" si="0"/>
        <v>24310</v>
      </c>
      <c r="F33" s="39">
        <v>38</v>
      </c>
      <c r="G33" s="40">
        <v>9.15</v>
      </c>
      <c r="H33" s="40">
        <v>9.3000000000000007</v>
      </c>
      <c r="I33" s="26">
        <v>25000</v>
      </c>
      <c r="J33" s="38">
        <f t="shared" si="1"/>
        <v>24310</v>
      </c>
      <c r="K33" s="39">
        <v>70</v>
      </c>
      <c r="L33" s="40">
        <v>17.149999999999999</v>
      </c>
      <c r="M33" s="40">
        <v>17.3</v>
      </c>
      <c r="N33" s="26">
        <v>25000</v>
      </c>
      <c r="O33" s="38">
        <f t="shared" si="2"/>
        <v>24310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25000</v>
      </c>
      <c r="E34" s="38">
        <f t="shared" si="0"/>
        <v>24310</v>
      </c>
      <c r="F34" s="39">
        <v>39</v>
      </c>
      <c r="G34" s="40">
        <v>9.3000000000000007</v>
      </c>
      <c r="H34" s="40">
        <v>9.4499999999999993</v>
      </c>
      <c r="I34" s="26">
        <v>25000</v>
      </c>
      <c r="J34" s="38">
        <f t="shared" si="1"/>
        <v>24310</v>
      </c>
      <c r="K34" s="39">
        <v>71</v>
      </c>
      <c r="L34" s="40">
        <v>17.3</v>
      </c>
      <c r="M34" s="40">
        <v>17.45</v>
      </c>
      <c r="N34" s="26">
        <v>25000</v>
      </c>
      <c r="O34" s="38">
        <f t="shared" si="2"/>
        <v>24310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25000</v>
      </c>
      <c r="E35" s="38">
        <f t="shared" si="0"/>
        <v>24310</v>
      </c>
      <c r="F35" s="39">
        <v>40</v>
      </c>
      <c r="G35" s="40">
        <v>9.4499999999999993</v>
      </c>
      <c r="H35" s="40">
        <v>10</v>
      </c>
      <c r="I35" s="26">
        <v>25000</v>
      </c>
      <c r="J35" s="38">
        <f t="shared" si="1"/>
        <v>24310</v>
      </c>
      <c r="K35" s="39">
        <v>72</v>
      </c>
      <c r="L35" s="43">
        <v>17.45</v>
      </c>
      <c r="M35" s="40">
        <v>18</v>
      </c>
      <c r="N35" s="26">
        <v>25000</v>
      </c>
      <c r="O35" s="38">
        <f t="shared" si="2"/>
        <v>24310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25000</v>
      </c>
      <c r="E36" s="38">
        <f t="shared" si="0"/>
        <v>24310</v>
      </c>
      <c r="F36" s="39">
        <v>41</v>
      </c>
      <c r="G36" s="40">
        <v>10</v>
      </c>
      <c r="H36" s="43">
        <v>10.15</v>
      </c>
      <c r="I36" s="26">
        <v>25000</v>
      </c>
      <c r="J36" s="38">
        <f t="shared" si="1"/>
        <v>24310</v>
      </c>
      <c r="K36" s="39">
        <v>73</v>
      </c>
      <c r="L36" s="43">
        <v>18</v>
      </c>
      <c r="M36" s="40">
        <v>18.149999999999999</v>
      </c>
      <c r="N36" s="26">
        <v>25000</v>
      </c>
      <c r="O36" s="38">
        <f t="shared" si="2"/>
        <v>24310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25000</v>
      </c>
      <c r="E37" s="38">
        <f t="shared" si="0"/>
        <v>24310</v>
      </c>
      <c r="F37" s="39">
        <v>42</v>
      </c>
      <c r="G37" s="40">
        <v>10.15</v>
      </c>
      <c r="H37" s="43">
        <v>10.3</v>
      </c>
      <c r="I37" s="26">
        <v>25000</v>
      </c>
      <c r="J37" s="38">
        <f t="shared" si="1"/>
        <v>24310</v>
      </c>
      <c r="K37" s="39">
        <v>74</v>
      </c>
      <c r="L37" s="43">
        <v>18.149999999999999</v>
      </c>
      <c r="M37" s="40">
        <v>18.3</v>
      </c>
      <c r="N37" s="26">
        <v>25000</v>
      </c>
      <c r="O37" s="38">
        <f t="shared" si="2"/>
        <v>24310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25000</v>
      </c>
      <c r="E38" s="38">
        <f t="shared" si="0"/>
        <v>24310</v>
      </c>
      <c r="F38" s="39">
        <v>43</v>
      </c>
      <c r="G38" s="40">
        <v>10.3</v>
      </c>
      <c r="H38" s="43">
        <v>10.45</v>
      </c>
      <c r="I38" s="26">
        <v>25000</v>
      </c>
      <c r="J38" s="38">
        <f t="shared" si="1"/>
        <v>24310</v>
      </c>
      <c r="K38" s="39">
        <v>75</v>
      </c>
      <c r="L38" s="43">
        <v>18.3</v>
      </c>
      <c r="M38" s="40">
        <v>18.45</v>
      </c>
      <c r="N38" s="26">
        <v>25000</v>
      </c>
      <c r="O38" s="38">
        <f t="shared" si="2"/>
        <v>24310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25000</v>
      </c>
      <c r="E39" s="38">
        <f t="shared" si="0"/>
        <v>24310</v>
      </c>
      <c r="F39" s="39">
        <v>44</v>
      </c>
      <c r="G39" s="40">
        <v>10.45</v>
      </c>
      <c r="H39" s="43">
        <v>11</v>
      </c>
      <c r="I39" s="26">
        <v>25000</v>
      </c>
      <c r="J39" s="38">
        <f t="shared" si="1"/>
        <v>24310</v>
      </c>
      <c r="K39" s="39">
        <v>76</v>
      </c>
      <c r="L39" s="43">
        <v>18.45</v>
      </c>
      <c r="M39" s="40">
        <v>19</v>
      </c>
      <c r="N39" s="26">
        <v>25000</v>
      </c>
      <c r="O39" s="38">
        <f t="shared" si="2"/>
        <v>24310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25000</v>
      </c>
      <c r="E40" s="38">
        <f t="shared" si="0"/>
        <v>24310</v>
      </c>
      <c r="F40" s="39">
        <v>45</v>
      </c>
      <c r="G40" s="40">
        <v>11</v>
      </c>
      <c r="H40" s="43">
        <v>11.15</v>
      </c>
      <c r="I40" s="26">
        <v>25000</v>
      </c>
      <c r="J40" s="38">
        <f t="shared" si="1"/>
        <v>24310</v>
      </c>
      <c r="K40" s="39">
        <v>77</v>
      </c>
      <c r="L40" s="43">
        <v>19</v>
      </c>
      <c r="M40" s="40">
        <v>19.149999999999999</v>
      </c>
      <c r="N40" s="26">
        <v>25000</v>
      </c>
      <c r="O40" s="38">
        <f t="shared" si="2"/>
        <v>24310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25000</v>
      </c>
      <c r="E41" s="38">
        <f t="shared" si="0"/>
        <v>24310</v>
      </c>
      <c r="F41" s="39">
        <v>46</v>
      </c>
      <c r="G41" s="40">
        <v>11.15</v>
      </c>
      <c r="H41" s="43">
        <v>11.3</v>
      </c>
      <c r="I41" s="26">
        <v>25000</v>
      </c>
      <c r="J41" s="38">
        <f t="shared" si="1"/>
        <v>24310</v>
      </c>
      <c r="K41" s="39">
        <v>78</v>
      </c>
      <c r="L41" s="43">
        <v>19.149999999999999</v>
      </c>
      <c r="M41" s="40">
        <v>19.3</v>
      </c>
      <c r="N41" s="26">
        <v>25000</v>
      </c>
      <c r="O41" s="38">
        <f t="shared" si="2"/>
        <v>24310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25000</v>
      </c>
      <c r="E42" s="38">
        <f t="shared" si="0"/>
        <v>24310</v>
      </c>
      <c r="F42" s="39">
        <v>47</v>
      </c>
      <c r="G42" s="40">
        <v>11.3</v>
      </c>
      <c r="H42" s="43">
        <v>11.45</v>
      </c>
      <c r="I42" s="26">
        <v>25000</v>
      </c>
      <c r="J42" s="38">
        <f t="shared" si="1"/>
        <v>24310</v>
      </c>
      <c r="K42" s="39">
        <v>79</v>
      </c>
      <c r="L42" s="43">
        <v>19.3</v>
      </c>
      <c r="M42" s="40">
        <v>19.45</v>
      </c>
      <c r="N42" s="26">
        <v>25000</v>
      </c>
      <c r="O42" s="38">
        <f t="shared" si="2"/>
        <v>24310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25000</v>
      </c>
      <c r="E43" s="38">
        <f t="shared" si="0"/>
        <v>24310</v>
      </c>
      <c r="F43" s="39">
        <v>48</v>
      </c>
      <c r="G43" s="40">
        <v>11.45</v>
      </c>
      <c r="H43" s="43">
        <v>12</v>
      </c>
      <c r="I43" s="26">
        <v>25000</v>
      </c>
      <c r="J43" s="38">
        <f t="shared" si="1"/>
        <v>24310</v>
      </c>
      <c r="K43" s="39">
        <v>80</v>
      </c>
      <c r="L43" s="43">
        <v>19.45</v>
      </c>
      <c r="M43" s="43">
        <v>20</v>
      </c>
      <c r="N43" s="26">
        <v>25000</v>
      </c>
      <c r="O43" s="38">
        <f t="shared" si="2"/>
        <v>24310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25000</v>
      </c>
      <c r="E44" s="38">
        <f t="shared" si="0"/>
        <v>24310</v>
      </c>
      <c r="F44" s="39">
        <v>49</v>
      </c>
      <c r="G44" s="40">
        <v>12</v>
      </c>
      <c r="H44" s="43">
        <v>12.15</v>
      </c>
      <c r="I44" s="26">
        <v>25000</v>
      </c>
      <c r="J44" s="38">
        <f t="shared" si="1"/>
        <v>24310</v>
      </c>
      <c r="K44" s="39">
        <v>81</v>
      </c>
      <c r="L44" s="43">
        <v>20</v>
      </c>
      <c r="M44" s="40">
        <v>20.149999999999999</v>
      </c>
      <c r="N44" s="26">
        <v>25000</v>
      </c>
      <c r="O44" s="38">
        <f t="shared" si="2"/>
        <v>24310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25000</v>
      </c>
      <c r="E45" s="38">
        <f t="shared" si="0"/>
        <v>24310</v>
      </c>
      <c r="F45" s="39">
        <v>50</v>
      </c>
      <c r="G45" s="40">
        <v>12.15</v>
      </c>
      <c r="H45" s="43">
        <v>12.3</v>
      </c>
      <c r="I45" s="26">
        <v>25000</v>
      </c>
      <c r="J45" s="38">
        <f t="shared" si="1"/>
        <v>24310</v>
      </c>
      <c r="K45" s="39">
        <v>82</v>
      </c>
      <c r="L45" s="43">
        <v>20.149999999999999</v>
      </c>
      <c r="M45" s="40">
        <v>20.3</v>
      </c>
      <c r="N45" s="26">
        <v>25000</v>
      </c>
      <c r="O45" s="38">
        <f t="shared" si="2"/>
        <v>24310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25000</v>
      </c>
      <c r="E46" s="38">
        <f t="shared" si="0"/>
        <v>24310</v>
      </c>
      <c r="F46" s="39">
        <v>51</v>
      </c>
      <c r="G46" s="40">
        <v>12.3</v>
      </c>
      <c r="H46" s="43">
        <v>12.45</v>
      </c>
      <c r="I46" s="26">
        <v>25000</v>
      </c>
      <c r="J46" s="38">
        <f t="shared" si="1"/>
        <v>24310</v>
      </c>
      <c r="K46" s="39">
        <v>83</v>
      </c>
      <c r="L46" s="43">
        <v>20.3</v>
      </c>
      <c r="M46" s="40">
        <v>20.45</v>
      </c>
      <c r="N46" s="26">
        <v>25000</v>
      </c>
      <c r="O46" s="38">
        <f t="shared" si="2"/>
        <v>24310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25000</v>
      </c>
      <c r="E47" s="38">
        <f t="shared" si="0"/>
        <v>24310</v>
      </c>
      <c r="F47" s="39">
        <v>52</v>
      </c>
      <c r="G47" s="40">
        <v>12.45</v>
      </c>
      <c r="H47" s="43">
        <v>13</v>
      </c>
      <c r="I47" s="26">
        <v>25000</v>
      </c>
      <c r="J47" s="38">
        <f t="shared" si="1"/>
        <v>24310</v>
      </c>
      <c r="K47" s="39">
        <v>84</v>
      </c>
      <c r="L47" s="43">
        <v>20.45</v>
      </c>
      <c r="M47" s="40">
        <v>21</v>
      </c>
      <c r="N47" s="26">
        <v>25000</v>
      </c>
      <c r="O47" s="38">
        <f t="shared" si="2"/>
        <v>24310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25000</v>
      </c>
      <c r="E48" s="38">
        <f t="shared" si="0"/>
        <v>24310</v>
      </c>
      <c r="F48" s="39">
        <v>53</v>
      </c>
      <c r="G48" s="40">
        <v>13</v>
      </c>
      <c r="H48" s="43">
        <v>13.15</v>
      </c>
      <c r="I48" s="26">
        <v>25000</v>
      </c>
      <c r="J48" s="38">
        <f t="shared" si="1"/>
        <v>24310</v>
      </c>
      <c r="K48" s="39">
        <v>85</v>
      </c>
      <c r="L48" s="43">
        <v>21</v>
      </c>
      <c r="M48" s="40">
        <v>21.15</v>
      </c>
      <c r="N48" s="26">
        <v>25000</v>
      </c>
      <c r="O48" s="38">
        <f t="shared" si="2"/>
        <v>24310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25000</v>
      </c>
      <c r="E49" s="38">
        <f t="shared" si="0"/>
        <v>24310</v>
      </c>
      <c r="F49" s="39">
        <v>54</v>
      </c>
      <c r="G49" s="40">
        <v>13.15</v>
      </c>
      <c r="H49" s="43">
        <v>13.3</v>
      </c>
      <c r="I49" s="26">
        <v>25000</v>
      </c>
      <c r="J49" s="38">
        <f t="shared" si="1"/>
        <v>24310</v>
      </c>
      <c r="K49" s="39">
        <v>86</v>
      </c>
      <c r="L49" s="43">
        <v>21.15</v>
      </c>
      <c r="M49" s="40">
        <v>21.3</v>
      </c>
      <c r="N49" s="26">
        <v>25000</v>
      </c>
      <c r="O49" s="38">
        <f t="shared" si="2"/>
        <v>24310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25000</v>
      </c>
      <c r="E50" s="38">
        <f t="shared" si="0"/>
        <v>24310</v>
      </c>
      <c r="F50" s="39">
        <v>55</v>
      </c>
      <c r="G50" s="40">
        <v>13.3</v>
      </c>
      <c r="H50" s="43">
        <v>13.45</v>
      </c>
      <c r="I50" s="26">
        <v>25000</v>
      </c>
      <c r="J50" s="38">
        <f t="shared" si="1"/>
        <v>24310</v>
      </c>
      <c r="K50" s="39">
        <v>87</v>
      </c>
      <c r="L50" s="43">
        <v>21.3</v>
      </c>
      <c r="M50" s="40">
        <v>21.45</v>
      </c>
      <c r="N50" s="26">
        <v>25000</v>
      </c>
      <c r="O50" s="38">
        <f t="shared" si="2"/>
        <v>24310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25000</v>
      </c>
      <c r="E51" s="38">
        <f t="shared" si="0"/>
        <v>24310</v>
      </c>
      <c r="F51" s="39">
        <v>56</v>
      </c>
      <c r="G51" s="40">
        <v>13.45</v>
      </c>
      <c r="H51" s="43">
        <v>14</v>
      </c>
      <c r="I51" s="26">
        <v>25000</v>
      </c>
      <c r="J51" s="38">
        <f t="shared" si="1"/>
        <v>24310</v>
      </c>
      <c r="K51" s="39">
        <v>88</v>
      </c>
      <c r="L51" s="43">
        <v>21.45</v>
      </c>
      <c r="M51" s="40">
        <v>22</v>
      </c>
      <c r="N51" s="26">
        <v>25000</v>
      </c>
      <c r="O51" s="38">
        <f t="shared" si="2"/>
        <v>24310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25000</v>
      </c>
      <c r="E52" s="38">
        <f t="shared" si="0"/>
        <v>24310</v>
      </c>
      <c r="F52" s="39">
        <v>57</v>
      </c>
      <c r="G52" s="40">
        <v>14</v>
      </c>
      <c r="H52" s="43">
        <v>14.15</v>
      </c>
      <c r="I52" s="26">
        <v>25000</v>
      </c>
      <c r="J52" s="38">
        <f t="shared" si="1"/>
        <v>24310</v>
      </c>
      <c r="K52" s="39">
        <v>89</v>
      </c>
      <c r="L52" s="43">
        <v>22</v>
      </c>
      <c r="M52" s="40">
        <v>22.15</v>
      </c>
      <c r="N52" s="26">
        <v>25000</v>
      </c>
      <c r="O52" s="38">
        <f t="shared" si="2"/>
        <v>24310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25000</v>
      </c>
      <c r="E53" s="38">
        <f t="shared" si="0"/>
        <v>24310</v>
      </c>
      <c r="F53" s="39">
        <v>58</v>
      </c>
      <c r="G53" s="40">
        <v>14.15</v>
      </c>
      <c r="H53" s="43">
        <v>14.3</v>
      </c>
      <c r="I53" s="26">
        <v>25000</v>
      </c>
      <c r="J53" s="38">
        <f t="shared" si="1"/>
        <v>24310</v>
      </c>
      <c r="K53" s="39">
        <v>90</v>
      </c>
      <c r="L53" s="43">
        <v>22.15</v>
      </c>
      <c r="M53" s="40">
        <v>22.3</v>
      </c>
      <c r="N53" s="26">
        <v>25000</v>
      </c>
      <c r="O53" s="38">
        <f t="shared" si="2"/>
        <v>24310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25000</v>
      </c>
      <c r="E54" s="38">
        <f t="shared" si="0"/>
        <v>24310</v>
      </c>
      <c r="F54" s="39">
        <v>59</v>
      </c>
      <c r="G54" s="40">
        <v>14.3</v>
      </c>
      <c r="H54" s="43">
        <v>14.45</v>
      </c>
      <c r="I54" s="26">
        <v>25000</v>
      </c>
      <c r="J54" s="38">
        <f t="shared" si="1"/>
        <v>24310</v>
      </c>
      <c r="K54" s="39">
        <v>91</v>
      </c>
      <c r="L54" s="43">
        <v>22.3</v>
      </c>
      <c r="M54" s="40">
        <v>22.45</v>
      </c>
      <c r="N54" s="26">
        <v>25000</v>
      </c>
      <c r="O54" s="38">
        <f t="shared" si="2"/>
        <v>24310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25000</v>
      </c>
      <c r="E55" s="38">
        <f t="shared" si="0"/>
        <v>24310</v>
      </c>
      <c r="F55" s="39">
        <v>60</v>
      </c>
      <c r="G55" s="40">
        <v>14.45</v>
      </c>
      <c r="H55" s="40">
        <v>15</v>
      </c>
      <c r="I55" s="26">
        <v>25000</v>
      </c>
      <c r="J55" s="38">
        <f t="shared" si="1"/>
        <v>24310</v>
      </c>
      <c r="K55" s="39">
        <v>92</v>
      </c>
      <c r="L55" s="43">
        <v>22.45</v>
      </c>
      <c r="M55" s="40">
        <v>23</v>
      </c>
      <c r="N55" s="26">
        <v>25000</v>
      </c>
      <c r="O55" s="38">
        <f t="shared" si="2"/>
        <v>24310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25000</v>
      </c>
      <c r="E56" s="38">
        <f t="shared" si="0"/>
        <v>24310</v>
      </c>
      <c r="F56" s="39">
        <v>61</v>
      </c>
      <c r="G56" s="40">
        <v>15</v>
      </c>
      <c r="H56" s="40">
        <v>15.15</v>
      </c>
      <c r="I56" s="26">
        <v>25000</v>
      </c>
      <c r="J56" s="38">
        <f t="shared" si="1"/>
        <v>24310</v>
      </c>
      <c r="K56" s="39">
        <v>93</v>
      </c>
      <c r="L56" s="43">
        <v>23</v>
      </c>
      <c r="M56" s="40">
        <v>23.15</v>
      </c>
      <c r="N56" s="26">
        <v>25000</v>
      </c>
      <c r="O56" s="38">
        <f t="shared" si="2"/>
        <v>24310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25000</v>
      </c>
      <c r="E57" s="38">
        <f t="shared" si="0"/>
        <v>24310</v>
      </c>
      <c r="F57" s="39">
        <v>62</v>
      </c>
      <c r="G57" s="40">
        <v>15.15</v>
      </c>
      <c r="H57" s="40">
        <v>15.3</v>
      </c>
      <c r="I57" s="26">
        <v>25000</v>
      </c>
      <c r="J57" s="38">
        <f t="shared" si="1"/>
        <v>24310</v>
      </c>
      <c r="K57" s="39">
        <v>94</v>
      </c>
      <c r="L57" s="40">
        <v>23.15</v>
      </c>
      <c r="M57" s="40">
        <v>23.3</v>
      </c>
      <c r="N57" s="26">
        <v>25000</v>
      </c>
      <c r="O57" s="38">
        <f t="shared" si="2"/>
        <v>24310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25000</v>
      </c>
      <c r="E58" s="38">
        <f t="shared" si="0"/>
        <v>24310</v>
      </c>
      <c r="F58" s="39">
        <v>63</v>
      </c>
      <c r="G58" s="40">
        <v>15.3</v>
      </c>
      <c r="H58" s="40">
        <v>15.45</v>
      </c>
      <c r="I58" s="26">
        <v>25000</v>
      </c>
      <c r="J58" s="38">
        <f t="shared" si="1"/>
        <v>24310</v>
      </c>
      <c r="K58" s="39">
        <v>95</v>
      </c>
      <c r="L58" s="40">
        <v>23.3</v>
      </c>
      <c r="M58" s="40">
        <v>23.45</v>
      </c>
      <c r="N58" s="26">
        <v>25000</v>
      </c>
      <c r="O58" s="38">
        <f t="shared" si="2"/>
        <v>24310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25000</v>
      </c>
      <c r="E59" s="38">
        <f t="shared" si="0"/>
        <v>24310</v>
      </c>
      <c r="F59" s="39">
        <v>64</v>
      </c>
      <c r="G59" s="40">
        <v>15.45</v>
      </c>
      <c r="H59" s="40">
        <v>16</v>
      </c>
      <c r="I59" s="26">
        <v>25000</v>
      </c>
      <c r="J59" s="38">
        <f t="shared" si="1"/>
        <v>24310</v>
      </c>
      <c r="K59" s="39">
        <v>96</v>
      </c>
      <c r="L59" s="40">
        <v>23.45</v>
      </c>
      <c r="M59" s="40">
        <v>24</v>
      </c>
      <c r="N59" s="26">
        <v>25000</v>
      </c>
      <c r="O59" s="38">
        <f t="shared" si="2"/>
        <v>24310</v>
      </c>
      <c r="P59" s="6"/>
    </row>
    <row r="60" spans="1:16" x14ac:dyDescent="0.25">
      <c r="A60" s="54"/>
      <c r="B60" s="33"/>
      <c r="C60" s="55"/>
      <c r="D60" s="23">
        <f>SUM(D28:D59)</f>
        <v>800000</v>
      </c>
      <c r="E60" s="23">
        <f>SUM(E28:E59)</f>
        <v>777920</v>
      </c>
      <c r="F60" s="46"/>
      <c r="G60" s="56"/>
      <c r="H60" s="56"/>
      <c r="I60" s="23">
        <f>SUM(I28:I59)</f>
        <v>800000</v>
      </c>
      <c r="J60" s="42">
        <f>SUM(J28:J59)</f>
        <v>777920</v>
      </c>
      <c r="K60" s="46"/>
      <c r="L60" s="56"/>
      <c r="M60" s="56"/>
      <c r="N60" s="23">
        <f>SUM(N28:N59)</f>
        <v>800000</v>
      </c>
      <c r="O60" s="42">
        <f>SUM(O28:O59)</f>
        <v>777920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85</v>
      </c>
      <c r="B63" s="33">
        <f>+(D60+I60+N60)/(4000*1000)</f>
        <v>0.6</v>
      </c>
      <c r="C63" s="33">
        <f>+(E60+J60+O60)/(4000*1000)</f>
        <v>0.58343999999999996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2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44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45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46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25000</v>
      </c>
      <c r="E28" s="38">
        <f>D28*(100-2.76)/100</f>
        <v>24310</v>
      </c>
      <c r="F28" s="39">
        <v>33</v>
      </c>
      <c r="G28" s="40">
        <v>8</v>
      </c>
      <c r="H28" s="40">
        <v>8.15</v>
      </c>
      <c r="I28" s="26">
        <v>25000</v>
      </c>
      <c r="J28" s="38">
        <f>I28*(100-2.76)/100</f>
        <v>24310</v>
      </c>
      <c r="K28" s="39">
        <v>65</v>
      </c>
      <c r="L28" s="40">
        <v>16</v>
      </c>
      <c r="M28" s="40">
        <v>16.149999999999999</v>
      </c>
      <c r="N28" s="26">
        <v>25000</v>
      </c>
      <c r="O28" s="38">
        <f>N28*(100-2.76)/100</f>
        <v>24310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25000</v>
      </c>
      <c r="E29" s="38">
        <f t="shared" ref="E29:E59" si="0">D29*(100-2.76)/100</f>
        <v>24310</v>
      </c>
      <c r="F29" s="39">
        <v>34</v>
      </c>
      <c r="G29" s="40">
        <v>8.15</v>
      </c>
      <c r="H29" s="40">
        <v>8.3000000000000007</v>
      </c>
      <c r="I29" s="26">
        <v>25000</v>
      </c>
      <c r="J29" s="38">
        <f t="shared" ref="J29:J59" si="1">I29*(100-2.76)/100</f>
        <v>24310</v>
      </c>
      <c r="K29" s="39">
        <v>66</v>
      </c>
      <c r="L29" s="40">
        <v>16.149999999999999</v>
      </c>
      <c r="M29" s="40">
        <v>16.3</v>
      </c>
      <c r="N29" s="26">
        <v>25000</v>
      </c>
      <c r="O29" s="38">
        <f t="shared" ref="O29:O59" si="2">N29*(100-2.76)/100</f>
        <v>24310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25000</v>
      </c>
      <c r="E30" s="38">
        <f t="shared" si="0"/>
        <v>24310</v>
      </c>
      <c r="F30" s="39">
        <v>35</v>
      </c>
      <c r="G30" s="40">
        <v>8.3000000000000007</v>
      </c>
      <c r="H30" s="40">
        <v>8.4499999999999993</v>
      </c>
      <c r="I30" s="26">
        <v>25000</v>
      </c>
      <c r="J30" s="38">
        <f t="shared" si="1"/>
        <v>24310</v>
      </c>
      <c r="K30" s="39">
        <v>67</v>
      </c>
      <c r="L30" s="40">
        <v>16.3</v>
      </c>
      <c r="M30" s="40">
        <v>16.45</v>
      </c>
      <c r="N30" s="26">
        <v>25000</v>
      </c>
      <c r="O30" s="38">
        <f t="shared" si="2"/>
        <v>24310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25000</v>
      </c>
      <c r="E31" s="38">
        <f t="shared" si="0"/>
        <v>24310</v>
      </c>
      <c r="F31" s="39">
        <v>36</v>
      </c>
      <c r="G31" s="40">
        <v>8.4499999999999993</v>
      </c>
      <c r="H31" s="40">
        <v>9</v>
      </c>
      <c r="I31" s="26">
        <v>25000</v>
      </c>
      <c r="J31" s="38">
        <f t="shared" si="1"/>
        <v>24310</v>
      </c>
      <c r="K31" s="39">
        <v>68</v>
      </c>
      <c r="L31" s="40">
        <v>16.45</v>
      </c>
      <c r="M31" s="40">
        <v>17</v>
      </c>
      <c r="N31" s="26">
        <v>25000</v>
      </c>
      <c r="O31" s="38">
        <f t="shared" si="2"/>
        <v>24310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25000</v>
      </c>
      <c r="E32" s="38">
        <f t="shared" si="0"/>
        <v>24310</v>
      </c>
      <c r="F32" s="39">
        <v>37</v>
      </c>
      <c r="G32" s="40">
        <v>9</v>
      </c>
      <c r="H32" s="40">
        <v>9.15</v>
      </c>
      <c r="I32" s="26">
        <v>25000</v>
      </c>
      <c r="J32" s="38">
        <f t="shared" si="1"/>
        <v>24310</v>
      </c>
      <c r="K32" s="39">
        <v>69</v>
      </c>
      <c r="L32" s="40">
        <v>17</v>
      </c>
      <c r="M32" s="40">
        <v>17.149999999999999</v>
      </c>
      <c r="N32" s="26">
        <v>25000</v>
      </c>
      <c r="O32" s="38">
        <f t="shared" si="2"/>
        <v>24310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25000</v>
      </c>
      <c r="E33" s="38">
        <f t="shared" si="0"/>
        <v>24310</v>
      </c>
      <c r="F33" s="39">
        <v>38</v>
      </c>
      <c r="G33" s="40">
        <v>9.15</v>
      </c>
      <c r="H33" s="40">
        <v>9.3000000000000007</v>
      </c>
      <c r="I33" s="26">
        <v>25000</v>
      </c>
      <c r="J33" s="38">
        <f t="shared" si="1"/>
        <v>24310</v>
      </c>
      <c r="K33" s="39">
        <v>70</v>
      </c>
      <c r="L33" s="40">
        <v>17.149999999999999</v>
      </c>
      <c r="M33" s="40">
        <v>17.3</v>
      </c>
      <c r="N33" s="26">
        <v>25000</v>
      </c>
      <c r="O33" s="38">
        <f t="shared" si="2"/>
        <v>24310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25000</v>
      </c>
      <c r="E34" s="38">
        <f t="shared" si="0"/>
        <v>24310</v>
      </c>
      <c r="F34" s="39">
        <v>39</v>
      </c>
      <c r="G34" s="40">
        <v>9.3000000000000007</v>
      </c>
      <c r="H34" s="40">
        <v>9.4499999999999993</v>
      </c>
      <c r="I34" s="26">
        <v>25000</v>
      </c>
      <c r="J34" s="38">
        <f t="shared" si="1"/>
        <v>24310</v>
      </c>
      <c r="K34" s="39">
        <v>71</v>
      </c>
      <c r="L34" s="40">
        <v>17.3</v>
      </c>
      <c r="M34" s="40">
        <v>17.45</v>
      </c>
      <c r="N34" s="26">
        <v>25000</v>
      </c>
      <c r="O34" s="38">
        <f t="shared" si="2"/>
        <v>24310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25000</v>
      </c>
      <c r="E35" s="38">
        <f t="shared" si="0"/>
        <v>24310</v>
      </c>
      <c r="F35" s="39">
        <v>40</v>
      </c>
      <c r="G35" s="40">
        <v>9.4499999999999993</v>
      </c>
      <c r="H35" s="40">
        <v>10</v>
      </c>
      <c r="I35" s="26">
        <v>25000</v>
      </c>
      <c r="J35" s="38">
        <f t="shared" si="1"/>
        <v>24310</v>
      </c>
      <c r="K35" s="39">
        <v>72</v>
      </c>
      <c r="L35" s="43">
        <v>17.45</v>
      </c>
      <c r="M35" s="40">
        <v>18</v>
      </c>
      <c r="N35" s="26">
        <v>25000</v>
      </c>
      <c r="O35" s="38">
        <f t="shared" si="2"/>
        <v>24310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25000</v>
      </c>
      <c r="E36" s="38">
        <f t="shared" si="0"/>
        <v>24310</v>
      </c>
      <c r="F36" s="39">
        <v>41</v>
      </c>
      <c r="G36" s="40">
        <v>10</v>
      </c>
      <c r="H36" s="43">
        <v>10.15</v>
      </c>
      <c r="I36" s="26">
        <v>25000</v>
      </c>
      <c r="J36" s="38">
        <f t="shared" si="1"/>
        <v>24310</v>
      </c>
      <c r="K36" s="39">
        <v>73</v>
      </c>
      <c r="L36" s="43">
        <v>18</v>
      </c>
      <c r="M36" s="40">
        <v>18.149999999999999</v>
      </c>
      <c r="N36" s="26">
        <v>25000</v>
      </c>
      <c r="O36" s="38">
        <f t="shared" si="2"/>
        <v>24310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25000</v>
      </c>
      <c r="E37" s="38">
        <f t="shared" si="0"/>
        <v>24310</v>
      </c>
      <c r="F37" s="39">
        <v>42</v>
      </c>
      <c r="G37" s="40">
        <v>10.15</v>
      </c>
      <c r="H37" s="43">
        <v>10.3</v>
      </c>
      <c r="I37" s="26">
        <v>25000</v>
      </c>
      <c r="J37" s="38">
        <f t="shared" si="1"/>
        <v>24310</v>
      </c>
      <c r="K37" s="39">
        <v>74</v>
      </c>
      <c r="L37" s="43">
        <v>18.149999999999999</v>
      </c>
      <c r="M37" s="40">
        <v>18.3</v>
      </c>
      <c r="N37" s="26">
        <v>25000</v>
      </c>
      <c r="O37" s="38">
        <f t="shared" si="2"/>
        <v>24310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25000</v>
      </c>
      <c r="E38" s="38">
        <f t="shared" si="0"/>
        <v>24310</v>
      </c>
      <c r="F38" s="39">
        <v>43</v>
      </c>
      <c r="G38" s="40">
        <v>10.3</v>
      </c>
      <c r="H38" s="43">
        <v>10.45</v>
      </c>
      <c r="I38" s="26">
        <v>25000</v>
      </c>
      <c r="J38" s="38">
        <f t="shared" si="1"/>
        <v>24310</v>
      </c>
      <c r="K38" s="39">
        <v>75</v>
      </c>
      <c r="L38" s="43">
        <v>18.3</v>
      </c>
      <c r="M38" s="40">
        <v>18.45</v>
      </c>
      <c r="N38" s="26">
        <v>25000</v>
      </c>
      <c r="O38" s="38">
        <f t="shared" si="2"/>
        <v>24310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25000</v>
      </c>
      <c r="E39" s="38">
        <f t="shared" si="0"/>
        <v>24310</v>
      </c>
      <c r="F39" s="39">
        <v>44</v>
      </c>
      <c r="G39" s="40">
        <v>10.45</v>
      </c>
      <c r="H39" s="43">
        <v>11</v>
      </c>
      <c r="I39" s="26">
        <v>25000</v>
      </c>
      <c r="J39" s="38">
        <f t="shared" si="1"/>
        <v>24310</v>
      </c>
      <c r="K39" s="39">
        <v>76</v>
      </c>
      <c r="L39" s="43">
        <v>18.45</v>
      </c>
      <c r="M39" s="40">
        <v>19</v>
      </c>
      <c r="N39" s="26">
        <v>25000</v>
      </c>
      <c r="O39" s="38">
        <f t="shared" si="2"/>
        <v>24310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25000</v>
      </c>
      <c r="E40" s="38">
        <f t="shared" si="0"/>
        <v>24310</v>
      </c>
      <c r="F40" s="39">
        <v>45</v>
      </c>
      <c r="G40" s="40">
        <v>11</v>
      </c>
      <c r="H40" s="43">
        <v>11.15</v>
      </c>
      <c r="I40" s="26">
        <v>25000</v>
      </c>
      <c r="J40" s="38">
        <f t="shared" si="1"/>
        <v>24310</v>
      </c>
      <c r="K40" s="39">
        <v>77</v>
      </c>
      <c r="L40" s="43">
        <v>19</v>
      </c>
      <c r="M40" s="40">
        <v>19.149999999999999</v>
      </c>
      <c r="N40" s="26">
        <v>25000</v>
      </c>
      <c r="O40" s="38">
        <f t="shared" si="2"/>
        <v>24310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25000</v>
      </c>
      <c r="E41" s="38">
        <f t="shared" si="0"/>
        <v>24310</v>
      </c>
      <c r="F41" s="39">
        <v>46</v>
      </c>
      <c r="G41" s="40">
        <v>11.15</v>
      </c>
      <c r="H41" s="43">
        <v>11.3</v>
      </c>
      <c r="I41" s="26">
        <v>25000</v>
      </c>
      <c r="J41" s="38">
        <f t="shared" si="1"/>
        <v>24310</v>
      </c>
      <c r="K41" s="39">
        <v>78</v>
      </c>
      <c r="L41" s="43">
        <v>19.149999999999999</v>
      </c>
      <c r="M41" s="40">
        <v>19.3</v>
      </c>
      <c r="N41" s="26">
        <v>25000</v>
      </c>
      <c r="O41" s="38">
        <f t="shared" si="2"/>
        <v>24310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25000</v>
      </c>
      <c r="E42" s="38">
        <f t="shared" si="0"/>
        <v>24310</v>
      </c>
      <c r="F42" s="39">
        <v>47</v>
      </c>
      <c r="G42" s="40">
        <v>11.3</v>
      </c>
      <c r="H42" s="43">
        <v>11.45</v>
      </c>
      <c r="I42" s="26">
        <v>25000</v>
      </c>
      <c r="J42" s="38">
        <f t="shared" si="1"/>
        <v>24310</v>
      </c>
      <c r="K42" s="39">
        <v>79</v>
      </c>
      <c r="L42" s="43">
        <v>19.3</v>
      </c>
      <c r="M42" s="40">
        <v>19.45</v>
      </c>
      <c r="N42" s="26">
        <v>25000</v>
      </c>
      <c r="O42" s="38">
        <f t="shared" si="2"/>
        <v>24310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25000</v>
      </c>
      <c r="E43" s="38">
        <f t="shared" si="0"/>
        <v>24310</v>
      </c>
      <c r="F43" s="39">
        <v>48</v>
      </c>
      <c r="G43" s="40">
        <v>11.45</v>
      </c>
      <c r="H43" s="43">
        <v>12</v>
      </c>
      <c r="I43" s="26">
        <v>25000</v>
      </c>
      <c r="J43" s="38">
        <f t="shared" si="1"/>
        <v>24310</v>
      </c>
      <c r="K43" s="39">
        <v>80</v>
      </c>
      <c r="L43" s="43">
        <v>19.45</v>
      </c>
      <c r="M43" s="43">
        <v>20</v>
      </c>
      <c r="N43" s="26">
        <v>25000</v>
      </c>
      <c r="O43" s="38">
        <f t="shared" si="2"/>
        <v>24310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25000</v>
      </c>
      <c r="E44" s="38">
        <f t="shared" si="0"/>
        <v>24310</v>
      </c>
      <c r="F44" s="39">
        <v>49</v>
      </c>
      <c r="G44" s="40">
        <v>12</v>
      </c>
      <c r="H44" s="43">
        <v>12.15</v>
      </c>
      <c r="I44" s="26">
        <v>25000</v>
      </c>
      <c r="J44" s="38">
        <f t="shared" si="1"/>
        <v>24310</v>
      </c>
      <c r="K44" s="39">
        <v>81</v>
      </c>
      <c r="L44" s="43">
        <v>20</v>
      </c>
      <c r="M44" s="40">
        <v>20.149999999999999</v>
      </c>
      <c r="N44" s="26">
        <v>25000</v>
      </c>
      <c r="O44" s="38">
        <f t="shared" si="2"/>
        <v>24310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25000</v>
      </c>
      <c r="E45" s="38">
        <f t="shared" si="0"/>
        <v>24310</v>
      </c>
      <c r="F45" s="39">
        <v>50</v>
      </c>
      <c r="G45" s="40">
        <v>12.15</v>
      </c>
      <c r="H45" s="43">
        <v>12.3</v>
      </c>
      <c r="I45" s="26">
        <v>25000</v>
      </c>
      <c r="J45" s="38">
        <f t="shared" si="1"/>
        <v>24310</v>
      </c>
      <c r="K45" s="39">
        <v>82</v>
      </c>
      <c r="L45" s="43">
        <v>20.149999999999999</v>
      </c>
      <c r="M45" s="40">
        <v>20.3</v>
      </c>
      <c r="N45" s="26">
        <v>25000</v>
      </c>
      <c r="O45" s="38">
        <f t="shared" si="2"/>
        <v>24310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25000</v>
      </c>
      <c r="E46" s="38">
        <f t="shared" si="0"/>
        <v>24310</v>
      </c>
      <c r="F46" s="39">
        <v>51</v>
      </c>
      <c r="G46" s="40">
        <v>12.3</v>
      </c>
      <c r="H46" s="43">
        <v>12.45</v>
      </c>
      <c r="I46" s="26">
        <v>25000</v>
      </c>
      <c r="J46" s="38">
        <f t="shared" si="1"/>
        <v>24310</v>
      </c>
      <c r="K46" s="39">
        <v>83</v>
      </c>
      <c r="L46" s="43">
        <v>20.3</v>
      </c>
      <c r="M46" s="40">
        <v>20.45</v>
      </c>
      <c r="N46" s="26">
        <v>25000</v>
      </c>
      <c r="O46" s="38">
        <f t="shared" si="2"/>
        <v>24310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25000</v>
      </c>
      <c r="E47" s="38">
        <f t="shared" si="0"/>
        <v>24310</v>
      </c>
      <c r="F47" s="39">
        <v>52</v>
      </c>
      <c r="G47" s="40">
        <v>12.45</v>
      </c>
      <c r="H47" s="43">
        <v>13</v>
      </c>
      <c r="I47" s="26">
        <v>25000</v>
      </c>
      <c r="J47" s="38">
        <f t="shared" si="1"/>
        <v>24310</v>
      </c>
      <c r="K47" s="39">
        <v>84</v>
      </c>
      <c r="L47" s="43">
        <v>20.45</v>
      </c>
      <c r="M47" s="40">
        <v>21</v>
      </c>
      <c r="N47" s="26">
        <v>25000</v>
      </c>
      <c r="O47" s="38">
        <f t="shared" si="2"/>
        <v>24310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25000</v>
      </c>
      <c r="E48" s="38">
        <f t="shared" si="0"/>
        <v>24310</v>
      </c>
      <c r="F48" s="39">
        <v>53</v>
      </c>
      <c r="G48" s="40">
        <v>13</v>
      </c>
      <c r="H48" s="43">
        <v>13.15</v>
      </c>
      <c r="I48" s="26">
        <v>25000</v>
      </c>
      <c r="J48" s="38">
        <f t="shared" si="1"/>
        <v>24310</v>
      </c>
      <c r="K48" s="39">
        <v>85</v>
      </c>
      <c r="L48" s="43">
        <v>21</v>
      </c>
      <c r="M48" s="40">
        <v>21.15</v>
      </c>
      <c r="N48" s="26">
        <v>25000</v>
      </c>
      <c r="O48" s="38">
        <f t="shared" si="2"/>
        <v>24310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25000</v>
      </c>
      <c r="E49" s="38">
        <f t="shared" si="0"/>
        <v>24310</v>
      </c>
      <c r="F49" s="39">
        <v>54</v>
      </c>
      <c r="G49" s="40">
        <v>13.15</v>
      </c>
      <c r="H49" s="43">
        <v>13.3</v>
      </c>
      <c r="I49" s="26">
        <v>25000</v>
      </c>
      <c r="J49" s="38">
        <f t="shared" si="1"/>
        <v>24310</v>
      </c>
      <c r="K49" s="39">
        <v>86</v>
      </c>
      <c r="L49" s="43">
        <v>21.15</v>
      </c>
      <c r="M49" s="40">
        <v>21.3</v>
      </c>
      <c r="N49" s="26">
        <v>25000</v>
      </c>
      <c r="O49" s="38">
        <f t="shared" si="2"/>
        <v>24310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25000</v>
      </c>
      <c r="E50" s="38">
        <f t="shared" si="0"/>
        <v>24310</v>
      </c>
      <c r="F50" s="39">
        <v>55</v>
      </c>
      <c r="G50" s="40">
        <v>13.3</v>
      </c>
      <c r="H50" s="43">
        <v>13.45</v>
      </c>
      <c r="I50" s="26">
        <v>25000</v>
      </c>
      <c r="J50" s="38">
        <f t="shared" si="1"/>
        <v>24310</v>
      </c>
      <c r="K50" s="39">
        <v>87</v>
      </c>
      <c r="L50" s="43">
        <v>21.3</v>
      </c>
      <c r="M50" s="40">
        <v>21.45</v>
      </c>
      <c r="N50" s="26">
        <v>25000</v>
      </c>
      <c r="O50" s="38">
        <f t="shared" si="2"/>
        <v>24310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25000</v>
      </c>
      <c r="E51" s="38">
        <f t="shared" si="0"/>
        <v>24310</v>
      </c>
      <c r="F51" s="39">
        <v>56</v>
      </c>
      <c r="G51" s="40">
        <v>13.45</v>
      </c>
      <c r="H51" s="43">
        <v>14</v>
      </c>
      <c r="I51" s="26">
        <v>25000</v>
      </c>
      <c r="J51" s="38">
        <f t="shared" si="1"/>
        <v>24310</v>
      </c>
      <c r="K51" s="39">
        <v>88</v>
      </c>
      <c r="L51" s="43">
        <v>21.45</v>
      </c>
      <c r="M51" s="40">
        <v>22</v>
      </c>
      <c r="N51" s="26">
        <v>25000</v>
      </c>
      <c r="O51" s="38">
        <f t="shared" si="2"/>
        <v>24310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25000</v>
      </c>
      <c r="E52" s="38">
        <f t="shared" si="0"/>
        <v>24310</v>
      </c>
      <c r="F52" s="39">
        <v>57</v>
      </c>
      <c r="G52" s="40">
        <v>14</v>
      </c>
      <c r="H52" s="43">
        <v>14.15</v>
      </c>
      <c r="I52" s="26">
        <v>25000</v>
      </c>
      <c r="J52" s="38">
        <f t="shared" si="1"/>
        <v>24310</v>
      </c>
      <c r="K52" s="39">
        <v>89</v>
      </c>
      <c r="L52" s="43">
        <v>22</v>
      </c>
      <c r="M52" s="40">
        <v>22.15</v>
      </c>
      <c r="N52" s="26">
        <v>25000</v>
      </c>
      <c r="O52" s="38">
        <f t="shared" si="2"/>
        <v>24310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25000</v>
      </c>
      <c r="E53" s="38">
        <f t="shared" si="0"/>
        <v>24310</v>
      </c>
      <c r="F53" s="39">
        <v>58</v>
      </c>
      <c r="G53" s="40">
        <v>14.15</v>
      </c>
      <c r="H53" s="43">
        <v>14.3</v>
      </c>
      <c r="I53" s="26">
        <v>25000</v>
      </c>
      <c r="J53" s="38">
        <f t="shared" si="1"/>
        <v>24310</v>
      </c>
      <c r="K53" s="39">
        <v>90</v>
      </c>
      <c r="L53" s="43">
        <v>22.15</v>
      </c>
      <c r="M53" s="40">
        <v>22.3</v>
      </c>
      <c r="N53" s="26">
        <v>25000</v>
      </c>
      <c r="O53" s="38">
        <f t="shared" si="2"/>
        <v>24310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25000</v>
      </c>
      <c r="E54" s="38">
        <f t="shared" si="0"/>
        <v>24310</v>
      </c>
      <c r="F54" s="39">
        <v>59</v>
      </c>
      <c r="G54" s="40">
        <v>14.3</v>
      </c>
      <c r="H54" s="43">
        <v>14.45</v>
      </c>
      <c r="I54" s="26">
        <v>25000</v>
      </c>
      <c r="J54" s="38">
        <f t="shared" si="1"/>
        <v>24310</v>
      </c>
      <c r="K54" s="39">
        <v>91</v>
      </c>
      <c r="L54" s="43">
        <v>22.3</v>
      </c>
      <c r="M54" s="40">
        <v>22.45</v>
      </c>
      <c r="N54" s="26">
        <v>25000</v>
      </c>
      <c r="O54" s="38">
        <f t="shared" si="2"/>
        <v>24310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25000</v>
      </c>
      <c r="E55" s="38">
        <f t="shared" si="0"/>
        <v>24310</v>
      </c>
      <c r="F55" s="39">
        <v>60</v>
      </c>
      <c r="G55" s="40">
        <v>14.45</v>
      </c>
      <c r="H55" s="40">
        <v>15</v>
      </c>
      <c r="I55" s="26">
        <v>25000</v>
      </c>
      <c r="J55" s="38">
        <f t="shared" si="1"/>
        <v>24310</v>
      </c>
      <c r="K55" s="39">
        <v>92</v>
      </c>
      <c r="L55" s="43">
        <v>22.45</v>
      </c>
      <c r="M55" s="40">
        <v>23</v>
      </c>
      <c r="N55" s="26">
        <v>25000</v>
      </c>
      <c r="O55" s="38">
        <f t="shared" si="2"/>
        <v>24310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25000</v>
      </c>
      <c r="E56" s="38">
        <f t="shared" si="0"/>
        <v>24310</v>
      </c>
      <c r="F56" s="39">
        <v>61</v>
      </c>
      <c r="G56" s="40">
        <v>15</v>
      </c>
      <c r="H56" s="40">
        <v>15.15</v>
      </c>
      <c r="I56" s="26">
        <v>25000</v>
      </c>
      <c r="J56" s="38">
        <f t="shared" si="1"/>
        <v>24310</v>
      </c>
      <c r="K56" s="39">
        <v>93</v>
      </c>
      <c r="L56" s="43">
        <v>23</v>
      </c>
      <c r="M56" s="40">
        <v>23.15</v>
      </c>
      <c r="N56" s="26">
        <v>25000</v>
      </c>
      <c r="O56" s="38">
        <f t="shared" si="2"/>
        <v>24310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25000</v>
      </c>
      <c r="E57" s="38">
        <f t="shared" si="0"/>
        <v>24310</v>
      </c>
      <c r="F57" s="39">
        <v>62</v>
      </c>
      <c r="G57" s="40">
        <v>15.15</v>
      </c>
      <c r="H57" s="40">
        <v>15.3</v>
      </c>
      <c r="I57" s="26">
        <v>25000</v>
      </c>
      <c r="J57" s="38">
        <f t="shared" si="1"/>
        <v>24310</v>
      </c>
      <c r="K57" s="39">
        <v>94</v>
      </c>
      <c r="L57" s="40">
        <v>23.15</v>
      </c>
      <c r="M57" s="40">
        <v>23.3</v>
      </c>
      <c r="N57" s="26">
        <v>25000</v>
      </c>
      <c r="O57" s="38">
        <f t="shared" si="2"/>
        <v>24310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25000</v>
      </c>
      <c r="E58" s="38">
        <f t="shared" si="0"/>
        <v>24310</v>
      </c>
      <c r="F58" s="39">
        <v>63</v>
      </c>
      <c r="G58" s="40">
        <v>15.3</v>
      </c>
      <c r="H58" s="40">
        <v>15.45</v>
      </c>
      <c r="I58" s="26">
        <v>25000</v>
      </c>
      <c r="J58" s="38">
        <f t="shared" si="1"/>
        <v>24310</v>
      </c>
      <c r="K58" s="39">
        <v>95</v>
      </c>
      <c r="L58" s="40">
        <v>23.3</v>
      </c>
      <c r="M58" s="40">
        <v>23.45</v>
      </c>
      <c r="N58" s="26">
        <v>25000</v>
      </c>
      <c r="O58" s="38">
        <f t="shared" si="2"/>
        <v>24310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25000</v>
      </c>
      <c r="E59" s="38">
        <f t="shared" si="0"/>
        <v>24310</v>
      </c>
      <c r="F59" s="39">
        <v>64</v>
      </c>
      <c r="G59" s="40">
        <v>15.45</v>
      </c>
      <c r="H59" s="40">
        <v>16</v>
      </c>
      <c r="I59" s="26">
        <v>25000</v>
      </c>
      <c r="J59" s="38">
        <f t="shared" si="1"/>
        <v>24310</v>
      </c>
      <c r="K59" s="39">
        <v>96</v>
      </c>
      <c r="L59" s="40">
        <v>23.45</v>
      </c>
      <c r="M59" s="40">
        <v>24</v>
      </c>
      <c r="N59" s="26">
        <v>25000</v>
      </c>
      <c r="O59" s="38">
        <f t="shared" si="2"/>
        <v>24310</v>
      </c>
      <c r="P59" s="6"/>
    </row>
    <row r="60" spans="1:16" x14ac:dyDescent="0.25">
      <c r="A60" s="54"/>
      <c r="B60" s="33"/>
      <c r="C60" s="55"/>
      <c r="D60" s="23">
        <f>SUM(D28:D59)</f>
        <v>800000</v>
      </c>
      <c r="E60" s="23">
        <f>SUM(E28:E59)</f>
        <v>777920</v>
      </c>
      <c r="F60" s="46"/>
      <c r="G60" s="56"/>
      <c r="H60" s="56"/>
      <c r="I60" s="23">
        <f>SUM(I28:I59)</f>
        <v>800000</v>
      </c>
      <c r="J60" s="42">
        <f>SUM(J28:J59)</f>
        <v>777920</v>
      </c>
      <c r="K60" s="46"/>
      <c r="L60" s="56"/>
      <c r="M60" s="56"/>
      <c r="N60" s="23">
        <f>SUM(N28:N59)</f>
        <v>800000</v>
      </c>
      <c r="O60" s="42">
        <f>SUM(O28:O59)</f>
        <v>777920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86</v>
      </c>
      <c r="B63" s="33">
        <f>+(D60+I60+N60)/(4000*1000)</f>
        <v>0.6</v>
      </c>
      <c r="C63" s="33">
        <f>+(E60+J60+O60)/(4000*1000)</f>
        <v>0.58343999999999996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2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47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48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49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40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25000</v>
      </c>
      <c r="E28" s="38">
        <f>D28*(100-2.76)/100</f>
        <v>24310</v>
      </c>
      <c r="F28" s="39">
        <v>33</v>
      </c>
      <c r="G28" s="40">
        <v>8</v>
      </c>
      <c r="H28" s="40">
        <v>8.15</v>
      </c>
      <c r="I28" s="26">
        <v>25000</v>
      </c>
      <c r="J28" s="38">
        <f>I28*(100-2.76)/100</f>
        <v>24310</v>
      </c>
      <c r="K28" s="39">
        <v>65</v>
      </c>
      <c r="L28" s="40">
        <v>16</v>
      </c>
      <c r="M28" s="40">
        <v>16.149999999999999</v>
      </c>
      <c r="N28" s="26">
        <v>25000</v>
      </c>
      <c r="O28" s="38">
        <f>N28*(100-2.76)/100</f>
        <v>24310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25000</v>
      </c>
      <c r="E29" s="38">
        <f t="shared" ref="E29:E59" si="0">D29*(100-2.76)/100</f>
        <v>24310</v>
      </c>
      <c r="F29" s="39">
        <v>34</v>
      </c>
      <c r="G29" s="40">
        <v>8.15</v>
      </c>
      <c r="H29" s="40">
        <v>8.3000000000000007</v>
      </c>
      <c r="I29" s="26">
        <v>25000</v>
      </c>
      <c r="J29" s="38">
        <f t="shared" ref="J29:J59" si="1">I29*(100-2.76)/100</f>
        <v>24310</v>
      </c>
      <c r="K29" s="39">
        <v>66</v>
      </c>
      <c r="L29" s="40">
        <v>16.149999999999999</v>
      </c>
      <c r="M29" s="40">
        <v>16.3</v>
      </c>
      <c r="N29" s="26">
        <v>25000</v>
      </c>
      <c r="O29" s="38">
        <f t="shared" ref="O29:O59" si="2">N29*(100-2.76)/100</f>
        <v>24310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25000</v>
      </c>
      <c r="E30" s="38">
        <f t="shared" si="0"/>
        <v>24310</v>
      </c>
      <c r="F30" s="39">
        <v>35</v>
      </c>
      <c r="G30" s="40">
        <v>8.3000000000000007</v>
      </c>
      <c r="H30" s="40">
        <v>8.4499999999999993</v>
      </c>
      <c r="I30" s="26">
        <v>25000</v>
      </c>
      <c r="J30" s="38">
        <f t="shared" si="1"/>
        <v>24310</v>
      </c>
      <c r="K30" s="39">
        <v>67</v>
      </c>
      <c r="L30" s="40">
        <v>16.3</v>
      </c>
      <c r="M30" s="40">
        <v>16.45</v>
      </c>
      <c r="N30" s="26">
        <v>25000</v>
      </c>
      <c r="O30" s="38">
        <f t="shared" si="2"/>
        <v>24310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25000</v>
      </c>
      <c r="E31" s="38">
        <f t="shared" si="0"/>
        <v>24310</v>
      </c>
      <c r="F31" s="39">
        <v>36</v>
      </c>
      <c r="G31" s="40">
        <v>8.4499999999999993</v>
      </c>
      <c r="H31" s="40">
        <v>9</v>
      </c>
      <c r="I31" s="26">
        <v>25000</v>
      </c>
      <c r="J31" s="38">
        <f t="shared" si="1"/>
        <v>24310</v>
      </c>
      <c r="K31" s="39">
        <v>68</v>
      </c>
      <c r="L31" s="40">
        <v>16.45</v>
      </c>
      <c r="M31" s="40">
        <v>17</v>
      </c>
      <c r="N31" s="26">
        <v>25000</v>
      </c>
      <c r="O31" s="38">
        <f t="shared" si="2"/>
        <v>24310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25000</v>
      </c>
      <c r="E32" s="38">
        <f t="shared" si="0"/>
        <v>24310</v>
      </c>
      <c r="F32" s="39">
        <v>37</v>
      </c>
      <c r="G32" s="40">
        <v>9</v>
      </c>
      <c r="H32" s="40">
        <v>9.15</v>
      </c>
      <c r="I32" s="26">
        <v>25000</v>
      </c>
      <c r="J32" s="38">
        <f t="shared" si="1"/>
        <v>24310</v>
      </c>
      <c r="K32" s="39">
        <v>69</v>
      </c>
      <c r="L32" s="40">
        <v>17</v>
      </c>
      <c r="M32" s="40">
        <v>17.149999999999999</v>
      </c>
      <c r="N32" s="26">
        <v>25000</v>
      </c>
      <c r="O32" s="38">
        <f t="shared" si="2"/>
        <v>24310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25000</v>
      </c>
      <c r="E33" s="38">
        <f t="shared" si="0"/>
        <v>24310</v>
      </c>
      <c r="F33" s="39">
        <v>38</v>
      </c>
      <c r="G33" s="40">
        <v>9.15</v>
      </c>
      <c r="H33" s="40">
        <v>9.3000000000000007</v>
      </c>
      <c r="I33" s="26">
        <v>25000</v>
      </c>
      <c r="J33" s="38">
        <f t="shared" si="1"/>
        <v>24310</v>
      </c>
      <c r="K33" s="39">
        <v>70</v>
      </c>
      <c r="L33" s="40">
        <v>17.149999999999999</v>
      </c>
      <c r="M33" s="40">
        <v>17.3</v>
      </c>
      <c r="N33" s="26">
        <v>25000</v>
      </c>
      <c r="O33" s="38">
        <f t="shared" si="2"/>
        <v>24310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25000</v>
      </c>
      <c r="E34" s="38">
        <f t="shared" si="0"/>
        <v>24310</v>
      </c>
      <c r="F34" s="39">
        <v>39</v>
      </c>
      <c r="G34" s="40">
        <v>9.3000000000000007</v>
      </c>
      <c r="H34" s="40">
        <v>9.4499999999999993</v>
      </c>
      <c r="I34" s="26">
        <v>25000</v>
      </c>
      <c r="J34" s="38">
        <f t="shared" si="1"/>
        <v>24310</v>
      </c>
      <c r="K34" s="39">
        <v>71</v>
      </c>
      <c r="L34" s="40">
        <v>17.3</v>
      </c>
      <c r="M34" s="40">
        <v>17.45</v>
      </c>
      <c r="N34" s="26">
        <v>25000</v>
      </c>
      <c r="O34" s="38">
        <f t="shared" si="2"/>
        <v>24310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25000</v>
      </c>
      <c r="E35" s="38">
        <f t="shared" si="0"/>
        <v>24310</v>
      </c>
      <c r="F35" s="39">
        <v>40</v>
      </c>
      <c r="G35" s="40">
        <v>9.4499999999999993</v>
      </c>
      <c r="H35" s="40">
        <v>10</v>
      </c>
      <c r="I35" s="26">
        <v>25000</v>
      </c>
      <c r="J35" s="38">
        <f t="shared" si="1"/>
        <v>24310</v>
      </c>
      <c r="K35" s="39">
        <v>72</v>
      </c>
      <c r="L35" s="43">
        <v>17.45</v>
      </c>
      <c r="M35" s="40">
        <v>18</v>
      </c>
      <c r="N35" s="26">
        <v>25000</v>
      </c>
      <c r="O35" s="38">
        <f t="shared" si="2"/>
        <v>24310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25000</v>
      </c>
      <c r="E36" s="38">
        <f t="shared" si="0"/>
        <v>24310</v>
      </c>
      <c r="F36" s="39">
        <v>41</v>
      </c>
      <c r="G36" s="40">
        <v>10</v>
      </c>
      <c r="H36" s="43">
        <v>10.15</v>
      </c>
      <c r="I36" s="26">
        <v>25000</v>
      </c>
      <c r="J36" s="38">
        <f t="shared" si="1"/>
        <v>24310</v>
      </c>
      <c r="K36" s="39">
        <v>73</v>
      </c>
      <c r="L36" s="43">
        <v>18</v>
      </c>
      <c r="M36" s="40">
        <v>18.149999999999999</v>
      </c>
      <c r="N36" s="26">
        <v>25000</v>
      </c>
      <c r="O36" s="38">
        <f t="shared" si="2"/>
        <v>24310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25000</v>
      </c>
      <c r="E37" s="38">
        <f t="shared" si="0"/>
        <v>24310</v>
      </c>
      <c r="F37" s="39">
        <v>42</v>
      </c>
      <c r="G37" s="40">
        <v>10.15</v>
      </c>
      <c r="H37" s="43">
        <v>10.3</v>
      </c>
      <c r="I37" s="26">
        <v>25000</v>
      </c>
      <c r="J37" s="38">
        <f t="shared" si="1"/>
        <v>24310</v>
      </c>
      <c r="K37" s="39">
        <v>74</v>
      </c>
      <c r="L37" s="43">
        <v>18.149999999999999</v>
      </c>
      <c r="M37" s="40">
        <v>18.3</v>
      </c>
      <c r="N37" s="26">
        <v>25000</v>
      </c>
      <c r="O37" s="38">
        <f t="shared" si="2"/>
        <v>24310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25000</v>
      </c>
      <c r="E38" s="38">
        <f t="shared" si="0"/>
        <v>24310</v>
      </c>
      <c r="F38" s="39">
        <v>43</v>
      </c>
      <c r="G38" s="40">
        <v>10.3</v>
      </c>
      <c r="H38" s="43">
        <v>10.45</v>
      </c>
      <c r="I38" s="26">
        <v>25000</v>
      </c>
      <c r="J38" s="38">
        <f t="shared" si="1"/>
        <v>24310</v>
      </c>
      <c r="K38" s="39">
        <v>75</v>
      </c>
      <c r="L38" s="43">
        <v>18.3</v>
      </c>
      <c r="M38" s="40">
        <v>18.45</v>
      </c>
      <c r="N38" s="26">
        <v>25000</v>
      </c>
      <c r="O38" s="38">
        <f t="shared" si="2"/>
        <v>24310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25000</v>
      </c>
      <c r="E39" s="38">
        <f t="shared" si="0"/>
        <v>24310</v>
      </c>
      <c r="F39" s="39">
        <v>44</v>
      </c>
      <c r="G39" s="40">
        <v>10.45</v>
      </c>
      <c r="H39" s="43">
        <v>11</v>
      </c>
      <c r="I39" s="26">
        <v>25000</v>
      </c>
      <c r="J39" s="38">
        <f t="shared" si="1"/>
        <v>24310</v>
      </c>
      <c r="K39" s="39">
        <v>76</v>
      </c>
      <c r="L39" s="43">
        <v>18.45</v>
      </c>
      <c r="M39" s="40">
        <v>19</v>
      </c>
      <c r="N39" s="26">
        <v>25000</v>
      </c>
      <c r="O39" s="38">
        <f t="shared" si="2"/>
        <v>24310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25000</v>
      </c>
      <c r="E40" s="38">
        <f t="shared" si="0"/>
        <v>24310</v>
      </c>
      <c r="F40" s="39">
        <v>45</v>
      </c>
      <c r="G40" s="40">
        <v>11</v>
      </c>
      <c r="H40" s="43">
        <v>11.15</v>
      </c>
      <c r="I40" s="26">
        <v>25000</v>
      </c>
      <c r="J40" s="38">
        <f t="shared" si="1"/>
        <v>24310</v>
      </c>
      <c r="K40" s="39">
        <v>77</v>
      </c>
      <c r="L40" s="43">
        <v>19</v>
      </c>
      <c r="M40" s="40">
        <v>19.149999999999999</v>
      </c>
      <c r="N40" s="26">
        <v>25000</v>
      </c>
      <c r="O40" s="38">
        <f t="shared" si="2"/>
        <v>24310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25000</v>
      </c>
      <c r="E41" s="38">
        <f t="shared" si="0"/>
        <v>24310</v>
      </c>
      <c r="F41" s="39">
        <v>46</v>
      </c>
      <c r="G41" s="40">
        <v>11.15</v>
      </c>
      <c r="H41" s="43">
        <v>11.3</v>
      </c>
      <c r="I41" s="26">
        <v>25000</v>
      </c>
      <c r="J41" s="38">
        <f t="shared" si="1"/>
        <v>24310</v>
      </c>
      <c r="K41" s="39">
        <v>78</v>
      </c>
      <c r="L41" s="43">
        <v>19.149999999999999</v>
      </c>
      <c r="M41" s="40">
        <v>19.3</v>
      </c>
      <c r="N41" s="26">
        <v>25000</v>
      </c>
      <c r="O41" s="38">
        <f t="shared" si="2"/>
        <v>24310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25000</v>
      </c>
      <c r="E42" s="38">
        <f t="shared" si="0"/>
        <v>24310</v>
      </c>
      <c r="F42" s="39">
        <v>47</v>
      </c>
      <c r="G42" s="40">
        <v>11.3</v>
      </c>
      <c r="H42" s="43">
        <v>11.45</v>
      </c>
      <c r="I42" s="26">
        <v>25000</v>
      </c>
      <c r="J42" s="38">
        <f t="shared" si="1"/>
        <v>24310</v>
      </c>
      <c r="K42" s="39">
        <v>79</v>
      </c>
      <c r="L42" s="43">
        <v>19.3</v>
      </c>
      <c r="M42" s="40">
        <v>19.45</v>
      </c>
      <c r="N42" s="26">
        <v>25000</v>
      </c>
      <c r="O42" s="38">
        <f t="shared" si="2"/>
        <v>24310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25000</v>
      </c>
      <c r="E43" s="38">
        <f t="shared" si="0"/>
        <v>24310</v>
      </c>
      <c r="F43" s="39">
        <v>48</v>
      </c>
      <c r="G43" s="40">
        <v>11.45</v>
      </c>
      <c r="H43" s="43">
        <v>12</v>
      </c>
      <c r="I43" s="26">
        <v>25000</v>
      </c>
      <c r="J43" s="38">
        <f t="shared" si="1"/>
        <v>24310</v>
      </c>
      <c r="K43" s="39">
        <v>80</v>
      </c>
      <c r="L43" s="43">
        <v>19.45</v>
      </c>
      <c r="M43" s="43">
        <v>20</v>
      </c>
      <c r="N43" s="26">
        <v>25000</v>
      </c>
      <c r="O43" s="38">
        <f t="shared" si="2"/>
        <v>24310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25000</v>
      </c>
      <c r="E44" s="38">
        <f t="shared" si="0"/>
        <v>24310</v>
      </c>
      <c r="F44" s="39">
        <v>49</v>
      </c>
      <c r="G44" s="40">
        <v>12</v>
      </c>
      <c r="H44" s="43">
        <v>12.15</v>
      </c>
      <c r="I44" s="26">
        <v>25000</v>
      </c>
      <c r="J44" s="38">
        <f t="shared" si="1"/>
        <v>24310</v>
      </c>
      <c r="K44" s="39">
        <v>81</v>
      </c>
      <c r="L44" s="43">
        <v>20</v>
      </c>
      <c r="M44" s="40">
        <v>20.149999999999999</v>
      </c>
      <c r="N44" s="26">
        <v>25000</v>
      </c>
      <c r="O44" s="38">
        <f t="shared" si="2"/>
        <v>24310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25000</v>
      </c>
      <c r="E45" s="38">
        <f t="shared" si="0"/>
        <v>24310</v>
      </c>
      <c r="F45" s="39">
        <v>50</v>
      </c>
      <c r="G45" s="40">
        <v>12.15</v>
      </c>
      <c r="H45" s="43">
        <v>12.3</v>
      </c>
      <c r="I45" s="26">
        <v>25000</v>
      </c>
      <c r="J45" s="38">
        <f t="shared" si="1"/>
        <v>24310</v>
      </c>
      <c r="K45" s="39">
        <v>82</v>
      </c>
      <c r="L45" s="43">
        <v>20.149999999999999</v>
      </c>
      <c r="M45" s="40">
        <v>20.3</v>
      </c>
      <c r="N45" s="26">
        <v>25000</v>
      </c>
      <c r="O45" s="38">
        <f t="shared" si="2"/>
        <v>24310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25000</v>
      </c>
      <c r="E46" s="38">
        <f t="shared" si="0"/>
        <v>24310</v>
      </c>
      <c r="F46" s="39">
        <v>51</v>
      </c>
      <c r="G46" s="40">
        <v>12.3</v>
      </c>
      <c r="H46" s="43">
        <v>12.45</v>
      </c>
      <c r="I46" s="26">
        <v>25000</v>
      </c>
      <c r="J46" s="38">
        <f t="shared" si="1"/>
        <v>24310</v>
      </c>
      <c r="K46" s="39">
        <v>83</v>
      </c>
      <c r="L46" s="43">
        <v>20.3</v>
      </c>
      <c r="M46" s="40">
        <v>20.45</v>
      </c>
      <c r="N46" s="26">
        <v>25000</v>
      </c>
      <c r="O46" s="38">
        <f t="shared" si="2"/>
        <v>24310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25000</v>
      </c>
      <c r="E47" s="38">
        <f t="shared" si="0"/>
        <v>24310</v>
      </c>
      <c r="F47" s="39">
        <v>52</v>
      </c>
      <c r="G47" s="40">
        <v>12.45</v>
      </c>
      <c r="H47" s="43">
        <v>13</v>
      </c>
      <c r="I47" s="26">
        <v>25000</v>
      </c>
      <c r="J47" s="38">
        <f t="shared" si="1"/>
        <v>24310</v>
      </c>
      <c r="K47" s="39">
        <v>84</v>
      </c>
      <c r="L47" s="43">
        <v>20.45</v>
      </c>
      <c r="M47" s="40">
        <v>21</v>
      </c>
      <c r="N47" s="26">
        <v>25000</v>
      </c>
      <c r="O47" s="38">
        <f t="shared" si="2"/>
        <v>24310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25000</v>
      </c>
      <c r="E48" s="38">
        <f t="shared" si="0"/>
        <v>24310</v>
      </c>
      <c r="F48" s="39">
        <v>53</v>
      </c>
      <c r="G48" s="40">
        <v>13</v>
      </c>
      <c r="H48" s="43">
        <v>13.15</v>
      </c>
      <c r="I48" s="26">
        <v>25000</v>
      </c>
      <c r="J48" s="38">
        <f t="shared" si="1"/>
        <v>24310</v>
      </c>
      <c r="K48" s="39">
        <v>85</v>
      </c>
      <c r="L48" s="43">
        <v>21</v>
      </c>
      <c r="M48" s="40">
        <v>21.15</v>
      </c>
      <c r="N48" s="26">
        <v>25000</v>
      </c>
      <c r="O48" s="38">
        <f t="shared" si="2"/>
        <v>24310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25000</v>
      </c>
      <c r="E49" s="38">
        <f t="shared" si="0"/>
        <v>24310</v>
      </c>
      <c r="F49" s="39">
        <v>54</v>
      </c>
      <c r="G49" s="40">
        <v>13.15</v>
      </c>
      <c r="H49" s="43">
        <v>13.3</v>
      </c>
      <c r="I49" s="26">
        <v>25000</v>
      </c>
      <c r="J49" s="38">
        <f t="shared" si="1"/>
        <v>24310</v>
      </c>
      <c r="K49" s="39">
        <v>86</v>
      </c>
      <c r="L49" s="43">
        <v>21.15</v>
      </c>
      <c r="M49" s="40">
        <v>21.3</v>
      </c>
      <c r="N49" s="26">
        <v>25000</v>
      </c>
      <c r="O49" s="38">
        <f t="shared" si="2"/>
        <v>24310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25000</v>
      </c>
      <c r="E50" s="38">
        <f t="shared" si="0"/>
        <v>24310</v>
      </c>
      <c r="F50" s="39">
        <v>55</v>
      </c>
      <c r="G50" s="40">
        <v>13.3</v>
      </c>
      <c r="H50" s="43">
        <v>13.45</v>
      </c>
      <c r="I50" s="26">
        <v>25000</v>
      </c>
      <c r="J50" s="38">
        <f t="shared" si="1"/>
        <v>24310</v>
      </c>
      <c r="K50" s="39">
        <v>87</v>
      </c>
      <c r="L50" s="43">
        <v>21.3</v>
      </c>
      <c r="M50" s="40">
        <v>21.45</v>
      </c>
      <c r="N50" s="26">
        <v>25000</v>
      </c>
      <c r="O50" s="38">
        <f t="shared" si="2"/>
        <v>24310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25000</v>
      </c>
      <c r="E51" s="38">
        <f t="shared" si="0"/>
        <v>24310</v>
      </c>
      <c r="F51" s="39">
        <v>56</v>
      </c>
      <c r="G51" s="40">
        <v>13.45</v>
      </c>
      <c r="H51" s="43">
        <v>14</v>
      </c>
      <c r="I51" s="26">
        <v>25000</v>
      </c>
      <c r="J51" s="38">
        <f t="shared" si="1"/>
        <v>24310</v>
      </c>
      <c r="K51" s="39">
        <v>88</v>
      </c>
      <c r="L51" s="43">
        <v>21.45</v>
      </c>
      <c r="M51" s="40">
        <v>22</v>
      </c>
      <c r="N51" s="26">
        <v>25000</v>
      </c>
      <c r="O51" s="38">
        <f t="shared" si="2"/>
        <v>24310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25000</v>
      </c>
      <c r="E52" s="38">
        <f t="shared" si="0"/>
        <v>24310</v>
      </c>
      <c r="F52" s="39">
        <v>57</v>
      </c>
      <c r="G52" s="40">
        <v>14</v>
      </c>
      <c r="H52" s="43">
        <v>14.15</v>
      </c>
      <c r="I52" s="26">
        <v>25000</v>
      </c>
      <c r="J52" s="38">
        <f t="shared" si="1"/>
        <v>24310</v>
      </c>
      <c r="K52" s="39">
        <v>89</v>
      </c>
      <c r="L52" s="43">
        <v>22</v>
      </c>
      <c r="M52" s="40">
        <v>22.15</v>
      </c>
      <c r="N52" s="26">
        <v>25000</v>
      </c>
      <c r="O52" s="38">
        <f t="shared" si="2"/>
        <v>24310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25000</v>
      </c>
      <c r="E53" s="38">
        <f t="shared" si="0"/>
        <v>24310</v>
      </c>
      <c r="F53" s="39">
        <v>58</v>
      </c>
      <c r="G53" s="40">
        <v>14.15</v>
      </c>
      <c r="H53" s="43">
        <v>14.3</v>
      </c>
      <c r="I53" s="26">
        <v>25000</v>
      </c>
      <c r="J53" s="38">
        <f t="shared" si="1"/>
        <v>24310</v>
      </c>
      <c r="K53" s="39">
        <v>90</v>
      </c>
      <c r="L53" s="43">
        <v>22.15</v>
      </c>
      <c r="M53" s="40">
        <v>22.3</v>
      </c>
      <c r="N53" s="26">
        <v>25000</v>
      </c>
      <c r="O53" s="38">
        <f t="shared" si="2"/>
        <v>24310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25000</v>
      </c>
      <c r="E54" s="38">
        <f t="shared" si="0"/>
        <v>24310</v>
      </c>
      <c r="F54" s="39">
        <v>59</v>
      </c>
      <c r="G54" s="40">
        <v>14.3</v>
      </c>
      <c r="H54" s="43">
        <v>14.45</v>
      </c>
      <c r="I54" s="26">
        <v>25000</v>
      </c>
      <c r="J54" s="38">
        <f t="shared" si="1"/>
        <v>24310</v>
      </c>
      <c r="K54" s="39">
        <v>91</v>
      </c>
      <c r="L54" s="43">
        <v>22.3</v>
      </c>
      <c r="M54" s="40">
        <v>22.45</v>
      </c>
      <c r="N54" s="26">
        <v>25000</v>
      </c>
      <c r="O54" s="38">
        <f t="shared" si="2"/>
        <v>24310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25000</v>
      </c>
      <c r="E55" s="38">
        <f t="shared" si="0"/>
        <v>24310</v>
      </c>
      <c r="F55" s="39">
        <v>60</v>
      </c>
      <c r="G55" s="40">
        <v>14.45</v>
      </c>
      <c r="H55" s="40">
        <v>15</v>
      </c>
      <c r="I55" s="26">
        <v>25000</v>
      </c>
      <c r="J55" s="38">
        <f t="shared" si="1"/>
        <v>24310</v>
      </c>
      <c r="K55" s="39">
        <v>92</v>
      </c>
      <c r="L55" s="43">
        <v>22.45</v>
      </c>
      <c r="M55" s="40">
        <v>23</v>
      </c>
      <c r="N55" s="26">
        <v>25000</v>
      </c>
      <c r="O55" s="38">
        <f t="shared" si="2"/>
        <v>24310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25000</v>
      </c>
      <c r="E56" s="38">
        <f t="shared" si="0"/>
        <v>24310</v>
      </c>
      <c r="F56" s="39">
        <v>61</v>
      </c>
      <c r="G56" s="40">
        <v>15</v>
      </c>
      <c r="H56" s="40">
        <v>15.15</v>
      </c>
      <c r="I56" s="26">
        <v>25000</v>
      </c>
      <c r="J56" s="38">
        <f t="shared" si="1"/>
        <v>24310</v>
      </c>
      <c r="K56" s="39">
        <v>93</v>
      </c>
      <c r="L56" s="43">
        <v>23</v>
      </c>
      <c r="M56" s="40">
        <v>23.15</v>
      </c>
      <c r="N56" s="26">
        <v>25000</v>
      </c>
      <c r="O56" s="38">
        <f t="shared" si="2"/>
        <v>24310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25000</v>
      </c>
      <c r="E57" s="38">
        <f t="shared" si="0"/>
        <v>24310</v>
      </c>
      <c r="F57" s="39">
        <v>62</v>
      </c>
      <c r="G57" s="40">
        <v>15.15</v>
      </c>
      <c r="H57" s="40">
        <v>15.3</v>
      </c>
      <c r="I57" s="26">
        <v>25000</v>
      </c>
      <c r="J57" s="38">
        <f t="shared" si="1"/>
        <v>24310</v>
      </c>
      <c r="K57" s="39">
        <v>94</v>
      </c>
      <c r="L57" s="40">
        <v>23.15</v>
      </c>
      <c r="M57" s="40">
        <v>23.3</v>
      </c>
      <c r="N57" s="26">
        <v>25000</v>
      </c>
      <c r="O57" s="38">
        <f t="shared" si="2"/>
        <v>24310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25000</v>
      </c>
      <c r="E58" s="38">
        <f t="shared" si="0"/>
        <v>24310</v>
      </c>
      <c r="F58" s="39">
        <v>63</v>
      </c>
      <c r="G58" s="40">
        <v>15.3</v>
      </c>
      <c r="H58" s="40">
        <v>15.45</v>
      </c>
      <c r="I58" s="26">
        <v>25000</v>
      </c>
      <c r="J58" s="38">
        <f t="shared" si="1"/>
        <v>24310</v>
      </c>
      <c r="K58" s="39">
        <v>95</v>
      </c>
      <c r="L58" s="40">
        <v>23.3</v>
      </c>
      <c r="M58" s="40">
        <v>23.45</v>
      </c>
      <c r="N58" s="26">
        <v>25000</v>
      </c>
      <c r="O58" s="38">
        <f t="shared" si="2"/>
        <v>24310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25000</v>
      </c>
      <c r="E59" s="38">
        <f t="shared" si="0"/>
        <v>24310</v>
      </c>
      <c r="F59" s="39">
        <v>64</v>
      </c>
      <c r="G59" s="40">
        <v>15.45</v>
      </c>
      <c r="H59" s="40">
        <v>16</v>
      </c>
      <c r="I59" s="26">
        <v>25000</v>
      </c>
      <c r="J59" s="38">
        <f t="shared" si="1"/>
        <v>24310</v>
      </c>
      <c r="K59" s="39">
        <v>96</v>
      </c>
      <c r="L59" s="40">
        <v>23.45</v>
      </c>
      <c r="M59" s="40">
        <v>24</v>
      </c>
      <c r="N59" s="26">
        <v>25000</v>
      </c>
      <c r="O59" s="38">
        <f t="shared" si="2"/>
        <v>24310</v>
      </c>
      <c r="P59" s="6"/>
    </row>
    <row r="60" spans="1:16" x14ac:dyDescent="0.25">
      <c r="A60" s="54"/>
      <c r="B60" s="33"/>
      <c r="C60" s="55"/>
      <c r="D60" s="23">
        <f>SUM(D28:D59)</f>
        <v>800000</v>
      </c>
      <c r="E60" s="23">
        <f>SUM(E28:E59)</f>
        <v>777920</v>
      </c>
      <c r="F60" s="46"/>
      <c r="G60" s="56"/>
      <c r="H60" s="56"/>
      <c r="I60" s="23">
        <f>SUM(I28:I59)</f>
        <v>800000</v>
      </c>
      <c r="J60" s="42">
        <f>SUM(J28:J59)</f>
        <v>777920</v>
      </c>
      <c r="K60" s="46"/>
      <c r="L60" s="56"/>
      <c r="M60" s="56"/>
      <c r="N60" s="23">
        <f>SUM(N28:N59)</f>
        <v>800000</v>
      </c>
      <c r="O60" s="42">
        <f>SUM(O28:O59)</f>
        <v>777920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87</v>
      </c>
      <c r="B63" s="33">
        <f>+(D60+I60+N60)/(4000*1000)</f>
        <v>0.6</v>
      </c>
      <c r="C63" s="33">
        <f>+(E60+J60+O60)/(4000*1000)</f>
        <v>0.58343999999999996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52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50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51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52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88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5"/>
  <sheetViews>
    <sheetView topLeftCell="A46" workbookViewId="0">
      <selection activeCell="A60" sqref="A60:XFD63"/>
    </sheetView>
  </sheetViews>
  <sheetFormatPr defaultRowHeight="15.75" x14ac:dyDescent="0.25"/>
  <cols>
    <col min="1" max="3" width="9.140625" style="5"/>
    <col min="4" max="4" width="9.140625" style="52"/>
    <col min="5" max="8" width="9.140625" style="5"/>
    <col min="9" max="9" width="9.140625" style="52"/>
    <col min="10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53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54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55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67" t="s">
        <v>15</v>
      </c>
      <c r="O17" s="68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67"/>
      <c r="O18" s="68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69" t="s">
        <v>19</v>
      </c>
      <c r="F23" s="69"/>
      <c r="G23" s="69"/>
      <c r="H23" s="69"/>
      <c r="I23" s="69"/>
      <c r="J23" s="69"/>
      <c r="K23" s="69"/>
      <c r="L23" s="69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0" t="s">
        <v>20</v>
      </c>
      <c r="F24" s="70"/>
      <c r="G24" s="70"/>
      <c r="H24" s="70"/>
      <c r="I24" s="70"/>
      <c r="J24" s="70"/>
      <c r="K24" s="70"/>
      <c r="L24" s="70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x14ac:dyDescent="0.25">
      <c r="A26" s="59" t="s">
        <v>22</v>
      </c>
      <c r="B26" s="62" t="s">
        <v>23</v>
      </c>
      <c r="C26" s="62"/>
      <c r="D26" s="59" t="s">
        <v>24</v>
      </c>
      <c r="E26" s="59" t="s">
        <v>25</v>
      </c>
      <c r="F26" s="59" t="s">
        <v>22</v>
      </c>
      <c r="G26" s="62" t="s">
        <v>23</v>
      </c>
      <c r="H26" s="62"/>
      <c r="I26" s="59" t="s">
        <v>24</v>
      </c>
      <c r="J26" s="59" t="s">
        <v>25</v>
      </c>
      <c r="K26" s="59" t="s">
        <v>22</v>
      </c>
      <c r="L26" s="62" t="s">
        <v>23</v>
      </c>
      <c r="M26" s="62"/>
      <c r="N26" s="63" t="s">
        <v>24</v>
      </c>
      <c r="O26" s="59" t="s">
        <v>25</v>
      </c>
      <c r="P26" s="6"/>
    </row>
    <row r="27" spans="1:47" x14ac:dyDescent="0.25">
      <c r="A27" s="59"/>
      <c r="B27" s="34" t="s">
        <v>26</v>
      </c>
      <c r="C27" s="34" t="s">
        <v>2</v>
      </c>
      <c r="D27" s="59"/>
      <c r="E27" s="59"/>
      <c r="F27" s="59"/>
      <c r="G27" s="34" t="s">
        <v>26</v>
      </c>
      <c r="H27" s="34" t="s">
        <v>2</v>
      </c>
      <c r="I27" s="59"/>
      <c r="J27" s="59"/>
      <c r="K27" s="59"/>
      <c r="L27" s="34" t="s">
        <v>26</v>
      </c>
      <c r="M27" s="34" t="s">
        <v>2</v>
      </c>
      <c r="N27" s="64"/>
      <c r="O27" s="59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D28*(100-2.76)/100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>I28*(100-2.76)/100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>N28*(100-2.76)/100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0">D29*(100-2.76)/100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ref="J29:J59" si="1">I29*(100-2.76)/100</f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ref="O29:O59" si="2">N29*(100-2.76)/100</f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0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1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2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0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1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2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0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1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2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0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1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2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0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1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2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0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1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2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0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1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2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0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1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2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0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1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2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0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1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2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0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1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2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0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1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2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0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1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2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0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1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2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0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1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2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0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1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2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0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1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2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0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1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2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0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1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2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0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1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2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0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1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2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0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1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2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0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1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2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0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1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2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0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1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2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0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1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2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0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1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2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0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1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2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0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1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2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0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1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2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23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/>
      <c r="B62" s="33"/>
      <c r="C62" s="55"/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 t="s">
        <v>89</v>
      </c>
      <c r="B63" s="33">
        <f>+(D60+I60+N60)/(4000*1000)</f>
        <v>0</v>
      </c>
      <c r="C63" s="33">
        <f>+(E60+J60+O60)/(4000*1000)</f>
        <v>0</v>
      </c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13" t="s">
        <v>27</v>
      </c>
      <c r="B64" s="12"/>
      <c r="C64" s="12"/>
      <c r="D64" s="14"/>
      <c r="E64" s="45"/>
      <c r="F64" s="12"/>
      <c r="G64" s="12"/>
      <c r="H64" s="12"/>
      <c r="I64" s="14"/>
      <c r="J64" s="45"/>
      <c r="K64" s="12"/>
      <c r="L64" s="12"/>
      <c r="M64" s="12"/>
      <c r="N64" s="12"/>
      <c r="O64" s="45"/>
      <c r="P64" s="6"/>
    </row>
    <row r="65" spans="1:16" x14ac:dyDescent="0.25">
      <c r="A65" s="19"/>
      <c r="B65" s="12"/>
      <c r="C65" s="12"/>
      <c r="D65" s="14"/>
      <c r="E65" s="12"/>
      <c r="F65" s="12"/>
      <c r="G65" s="12"/>
      <c r="H65" s="12"/>
      <c r="I65" s="14"/>
      <c r="J65" s="46"/>
      <c r="K65" s="12"/>
      <c r="L65" s="12"/>
      <c r="M65" s="12"/>
      <c r="N65" s="12"/>
      <c r="O65" s="12"/>
      <c r="P65" s="6"/>
    </row>
    <row r="66" spans="1:16" x14ac:dyDescent="0.25">
      <c r="A66" s="47" t="s">
        <v>28</v>
      </c>
      <c r="B66" s="12"/>
      <c r="C66" s="12"/>
      <c r="D66" s="14"/>
      <c r="E66" s="45"/>
      <c r="F66" s="12"/>
      <c r="G66" s="12"/>
      <c r="H66" s="45"/>
      <c r="I66" s="14"/>
      <c r="J66" s="46"/>
      <c r="K66" s="12"/>
      <c r="L66" s="12"/>
      <c r="M66" s="12"/>
      <c r="N66" s="12"/>
      <c r="O66" s="12"/>
      <c r="P66" s="6"/>
    </row>
    <row r="67" spans="1:16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12"/>
      <c r="M67" s="12"/>
      <c r="N67" s="12"/>
      <c r="O67" s="12"/>
      <c r="P67" s="6"/>
    </row>
    <row r="68" spans="1:16" x14ac:dyDescent="0.25">
      <c r="A68" s="47"/>
      <c r="B68" s="12"/>
      <c r="C68" s="12"/>
      <c r="D68" s="14"/>
      <c r="E68" s="45"/>
      <c r="F68" s="12"/>
      <c r="G68" s="12"/>
      <c r="H68" s="45"/>
      <c r="I68" s="14"/>
      <c r="J68" s="46"/>
      <c r="K68" s="12"/>
      <c r="L68" s="12"/>
      <c r="M68" s="12"/>
      <c r="N68" s="12"/>
      <c r="O68" s="12"/>
      <c r="P68" s="6"/>
    </row>
    <row r="69" spans="1:16" x14ac:dyDescent="0.25">
      <c r="A69" s="19"/>
      <c r="B69" s="12"/>
      <c r="C69" s="12"/>
      <c r="D69" s="14"/>
      <c r="E69" s="45"/>
      <c r="F69" s="12"/>
      <c r="G69" s="12"/>
      <c r="H69" s="45"/>
      <c r="I69" s="14"/>
      <c r="J69" s="12"/>
      <c r="K69" s="12"/>
      <c r="L69" s="12"/>
      <c r="M69" s="12"/>
      <c r="N69" s="12"/>
      <c r="O69" s="12"/>
      <c r="P69" s="6"/>
    </row>
    <row r="70" spans="1:16" x14ac:dyDescent="0.25">
      <c r="A70" s="19"/>
      <c r="B70" s="12"/>
      <c r="C70" s="12"/>
      <c r="D70" s="14"/>
      <c r="E70" s="45"/>
      <c r="F70" s="12"/>
      <c r="G70" s="12"/>
      <c r="H70" s="45"/>
      <c r="I70" s="14"/>
      <c r="J70" s="12"/>
      <c r="K70" s="12"/>
      <c r="L70" s="12"/>
      <c r="M70" s="12"/>
      <c r="N70" s="12"/>
      <c r="O70" s="12"/>
      <c r="P70" s="6"/>
    </row>
    <row r="71" spans="1:16" x14ac:dyDescent="0.25">
      <c r="A71" s="19"/>
      <c r="B71" s="12"/>
      <c r="C71" s="12"/>
      <c r="D71" s="14"/>
      <c r="E71" s="45"/>
      <c r="F71" s="12"/>
      <c r="G71" s="12"/>
      <c r="H71" s="45"/>
      <c r="I71" s="14"/>
      <c r="J71" s="12"/>
      <c r="K71" s="12"/>
      <c r="L71" s="12"/>
      <c r="M71" s="12" t="s">
        <v>29</v>
      </c>
      <c r="N71" s="12"/>
      <c r="O71" s="12"/>
      <c r="P71" s="6"/>
    </row>
    <row r="72" spans="1:16" x14ac:dyDescent="0.25">
      <c r="A72" s="48"/>
      <c r="B72" s="49"/>
      <c r="C72" s="49"/>
      <c r="D72" s="50"/>
      <c r="E72" s="51"/>
      <c r="F72" s="49"/>
      <c r="G72" s="49"/>
      <c r="H72" s="51"/>
      <c r="I72" s="50"/>
      <c r="J72" s="49"/>
      <c r="K72" s="49"/>
      <c r="L72" s="49"/>
      <c r="M72" s="49" t="s">
        <v>30</v>
      </c>
      <c r="N72" s="49"/>
      <c r="O72" s="49"/>
      <c r="P72" s="30"/>
    </row>
    <row r="73" spans="1:16" x14ac:dyDescent="0.25">
      <c r="E73" s="53"/>
      <c r="H73" s="53"/>
    </row>
    <row r="74" spans="1:16" x14ac:dyDescent="0.25">
      <c r="C74" s="23"/>
      <c r="E74" s="53"/>
      <c r="H74" s="53"/>
    </row>
    <row r="75" spans="1:16" x14ac:dyDescent="0.25">
      <c r="E75" s="53"/>
      <c r="H75" s="53"/>
    </row>
    <row r="76" spans="1:16" x14ac:dyDescent="0.25">
      <c r="E76" s="53"/>
      <c r="H76" s="53"/>
    </row>
    <row r="77" spans="1:16" x14ac:dyDescent="0.25">
      <c r="E77" s="53"/>
      <c r="H77" s="53"/>
    </row>
    <row r="78" spans="1:16" x14ac:dyDescent="0.25">
      <c r="E78" s="53"/>
      <c r="H78" s="53"/>
    </row>
    <row r="79" spans="1:16" x14ac:dyDescent="0.25">
      <c r="E79" s="53"/>
      <c r="H79" s="53"/>
    </row>
    <row r="80" spans="1:16" x14ac:dyDescent="0.25">
      <c r="E80" s="53"/>
      <c r="H80" s="53"/>
    </row>
    <row r="81" spans="5:13" x14ac:dyDescent="0.25">
      <c r="E81" s="53"/>
      <c r="H81" s="53"/>
    </row>
    <row r="82" spans="5:13" x14ac:dyDescent="0.25">
      <c r="E82" s="53"/>
      <c r="H82" s="53"/>
    </row>
    <row r="83" spans="5:13" x14ac:dyDescent="0.25">
      <c r="E83" s="53"/>
      <c r="H83" s="53"/>
    </row>
    <row r="84" spans="5:13" x14ac:dyDescent="0.25">
      <c r="E84" s="53"/>
      <c r="H84" s="53"/>
    </row>
    <row r="85" spans="5:13" x14ac:dyDescent="0.25">
      <c r="E85" s="53"/>
      <c r="H85" s="53"/>
    </row>
    <row r="86" spans="5:13" x14ac:dyDescent="0.25">
      <c r="E86" s="53"/>
      <c r="H86" s="53"/>
    </row>
    <row r="87" spans="5:13" x14ac:dyDescent="0.25">
      <c r="E87" s="53"/>
      <c r="H87" s="53"/>
    </row>
    <row r="88" spans="5:13" x14ac:dyDescent="0.25">
      <c r="E88" s="53"/>
      <c r="H88" s="53"/>
    </row>
    <row r="89" spans="5:13" x14ac:dyDescent="0.25">
      <c r="E89" s="53"/>
      <c r="H89" s="53"/>
    </row>
    <row r="90" spans="5:13" x14ac:dyDescent="0.25">
      <c r="E90" s="53"/>
      <c r="H90" s="53"/>
    </row>
    <row r="91" spans="5:13" x14ac:dyDescent="0.25">
      <c r="E91" s="53"/>
      <c r="H91" s="53"/>
    </row>
    <row r="92" spans="5:13" x14ac:dyDescent="0.25">
      <c r="E92" s="53"/>
      <c r="H92" s="53"/>
    </row>
    <row r="93" spans="5:13" x14ac:dyDescent="0.25">
      <c r="E93" s="53"/>
      <c r="H93" s="53"/>
    </row>
    <row r="94" spans="5:13" x14ac:dyDescent="0.25">
      <c r="E94" s="53"/>
      <c r="H94" s="53"/>
    </row>
    <row r="95" spans="5:13" x14ac:dyDescent="0.25">
      <c r="E95" s="53"/>
      <c r="H95" s="53"/>
      <c r="M95" s="5" t="s">
        <v>8</v>
      </c>
    </row>
    <row r="96" spans="5:13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100" spans="5:14" x14ac:dyDescent="0.25">
      <c r="N100" s="26"/>
    </row>
    <row r="125" spans="4:4" x14ac:dyDescent="0.25">
      <c r="D125" s="26"/>
    </row>
  </sheetData>
  <mergeCells count="18">
    <mergeCell ref="A2:O2"/>
    <mergeCell ref="N17:N18"/>
    <mergeCell ref="O17:O18"/>
    <mergeCell ref="E23:L23"/>
    <mergeCell ref="E24:L24"/>
    <mergeCell ref="O26:O27"/>
    <mergeCell ref="A67:K67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Sheet18!Print_Area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2021-09-14T07:16:03Z</dcterms:modified>
</cp:coreProperties>
</file>